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схема ремонта" sheetId="1" r:id="rId1"/>
    <sheet name="стены" sheetId="2" r:id="rId2"/>
    <sheet name="полы" sheetId="3" r:id="rId3"/>
    <sheet name="потолки" sheetId="4" r:id="rId4"/>
    <sheet name="двери,окна" sheetId="5" r:id="rId5"/>
    <sheet name="прочие работы" sheetId="6" r:id="rId6"/>
    <sheet name="почасовая оплата" sheetId="7" r:id="rId7"/>
  </sheets>
  <definedNames>
    <definedName name="_xlfn.BAHTTEXT" hidden="1">#NAME?</definedName>
    <definedName name="_xlnm.Print_Area" localSheetId="2">'полы'!$A$2:$E$44</definedName>
    <definedName name="_xlnm.Print_Area" localSheetId="3">'потолки'!$A$2:$E$32</definedName>
    <definedName name="_xlnm.Print_Area" localSheetId="1">'стены'!$A$2:$E$61</definedName>
    <definedName name="_xlnm.Print_Area" localSheetId="0">'схема ремонта'!$A$1:$E$43</definedName>
  </definedNames>
  <calcPr fullCalcOnLoad="1"/>
</workbook>
</file>

<file path=xl/sharedStrings.xml><?xml version="1.0" encoding="utf-8"?>
<sst xmlns="http://schemas.openxmlformats.org/spreadsheetml/2006/main" count="377" uniqueCount="206">
  <si>
    <t>№</t>
  </si>
  <si>
    <t>Наименование работ</t>
  </si>
  <si>
    <t>Ед. изм.</t>
  </si>
  <si>
    <t>Снос стен из гипса армированного (санузел и т.д.)</t>
  </si>
  <si>
    <t>кв.м</t>
  </si>
  <si>
    <t>Снос стен кирпичных (в полкирпича)</t>
  </si>
  <si>
    <t>Снос стен кирпичных (в кирпич)</t>
  </si>
  <si>
    <t>Устройство проема под двери,арки и т.д: в кирпиче (1/2 кирпича)</t>
  </si>
  <si>
    <t>Демонтаж сухой штукатурки установленной на гипс</t>
  </si>
  <si>
    <t>Демонтаж сухой штукатурки установленной на цементной смеси</t>
  </si>
  <si>
    <t>Демонтаж старой плитки</t>
  </si>
  <si>
    <t>Демонтаж внутренних межкомнатных перегородок (стен), выполненных из дерева (досок), оббитых металлическими пластинами, отштукатуренной дранкой</t>
  </si>
  <si>
    <t>Демонтаж деревянных встроенных шкафов, ниш, антресолей и т.д.</t>
  </si>
  <si>
    <t>Кирпичная кладка в 1/2 кирпича</t>
  </si>
  <si>
    <t>Кирпичная кладка в 1 кирпич</t>
  </si>
  <si>
    <t>Устройство штукатурной сетки на стену</t>
  </si>
  <si>
    <t>Штукатурка откосов дверных до 30 см</t>
  </si>
  <si>
    <t>м/п</t>
  </si>
  <si>
    <t>Штукатурка откосов оконных шириной до 30 см</t>
  </si>
  <si>
    <t>Штукатурка откосов арочных</t>
  </si>
  <si>
    <t>Очистка стен от старых обоев</t>
  </si>
  <si>
    <t>Очистка стен от масляной краски, шпатлевки или олифы</t>
  </si>
  <si>
    <t>Проклейка рустов и стыков плит серпянкой</t>
  </si>
  <si>
    <t>Проклейка стен армировочной сеткой</t>
  </si>
  <si>
    <t>Грунтовка стен после каждого цикла работ</t>
  </si>
  <si>
    <t>Шпатлевка и шлифовка стен под покраску</t>
  </si>
  <si>
    <t>Шпатлевка и шлифовка стен под обои</t>
  </si>
  <si>
    <t>Поклейка стеклообоев</t>
  </si>
  <si>
    <t>Поклейка обычных обоев (виниловых, бумажных)</t>
  </si>
  <si>
    <t>Поклейка рельефных обоев</t>
  </si>
  <si>
    <t>Поклейка обойного бордюра</t>
  </si>
  <si>
    <t>Покраска стен в/д краской валиком</t>
  </si>
  <si>
    <t>Установка бордюра</t>
  </si>
  <si>
    <t>Облицовка плиткой размером свыше 38*28 см</t>
  </si>
  <si>
    <t>Установка защитного малярного уголка</t>
  </si>
  <si>
    <t>Покрытие декоративной рельефной штукатуркой</t>
  </si>
  <si>
    <t>Кладка перегородок и окон из стеклоблоков</t>
  </si>
  <si>
    <t>Монтаж гипсокартона на стену с предварительной обрешеткой стены</t>
  </si>
  <si>
    <t>кв м</t>
  </si>
  <si>
    <t>Демонтаж паркета</t>
  </si>
  <si>
    <t>Демонтаж деревянного пола</t>
  </si>
  <si>
    <t>Демонтаж плитки</t>
  </si>
  <si>
    <t>Демонтаж старой стяжки</t>
  </si>
  <si>
    <t>Армирование стяжки</t>
  </si>
  <si>
    <t>Частичное выравнивание пола (заделка рустов, трещин, отверстий)</t>
  </si>
  <si>
    <t>Устройство чистовой стяжки самовыравнивающейся смесью под паркет, линолеум</t>
  </si>
  <si>
    <t>Кладка напольной керамической плитки одного рисунка</t>
  </si>
  <si>
    <t>Изготовление порогов из керамической плитки</t>
  </si>
  <si>
    <t>шт</t>
  </si>
  <si>
    <t>Укладка обычного линолеума</t>
  </si>
  <si>
    <t>Укладка коммерческого линолеума</t>
  </si>
  <si>
    <t>Проварка швов в коммерческом линолеуме</t>
  </si>
  <si>
    <t>Настил плиточного коврового покрытия</t>
  </si>
  <si>
    <t>Настил паркетной доски(без выравнивания пола):</t>
  </si>
  <si>
    <t>укладка паркетной доски</t>
  </si>
  <si>
    <t>Разновидность кладки штучного паркета</t>
  </si>
  <si>
    <t>кладка в разбежку (палуба)</t>
  </si>
  <si>
    <t>кладка елочкой</t>
  </si>
  <si>
    <t>кладка двойная плетенка</t>
  </si>
  <si>
    <t>Шлифовка штучного паркета</t>
  </si>
  <si>
    <t>Лакировка штучного паркета 4 раза</t>
  </si>
  <si>
    <t>Лакировка плинтуса</t>
  </si>
  <si>
    <t>Реставрация деревянных полов (шлифовка, покраска, лакировка)</t>
  </si>
  <si>
    <t>Реставрация , шлифовка, лакировка старого паркета</t>
  </si>
  <si>
    <t>Очистка потолка от шпатлевки или краски</t>
  </si>
  <si>
    <t>Размыв-ка извести, мела, водоэмульсионки, олифы</t>
  </si>
  <si>
    <t>Грунтовка потолка после каждого цикла работ</t>
  </si>
  <si>
    <t>Проклейка потолка армировочной сеткой</t>
  </si>
  <si>
    <t>Шпатлевка, выравнивание(до 3 мм), шлифовка</t>
  </si>
  <si>
    <t>Установка малярного уголка на торцевые элементы потолка</t>
  </si>
  <si>
    <t>Устройство подвесного потолка реечного</t>
  </si>
  <si>
    <t>Устройство подвесного потолка пластикового (без обрешетки)</t>
  </si>
  <si>
    <t>Устройство подвесного потолка пластикового (с обрешеткой)</t>
  </si>
  <si>
    <t>Устройство подвесного потолка "Армстронг"</t>
  </si>
  <si>
    <t>Устройство подвесного потолка из гипсокартона в одной плоскости</t>
  </si>
  <si>
    <t>Устройство подвесного потолка из гипсокартона с перепадом высот сложной геометрической формы(по периметру изгиба или перепада высот) прямоугольной формы</t>
  </si>
  <si>
    <t>Устройство подвесного потолка из гипсокартона с перепадом высот сложной геометрической формы(по периметру изгиба или перепада высот) полукруглой формы</t>
  </si>
  <si>
    <t>Демонтаж и монтаж креплений для подвесных люстр и светильников (потолочных)</t>
  </si>
  <si>
    <t>Поклейка потолочных обоев</t>
  </si>
  <si>
    <t>Демонтаж старой двери</t>
  </si>
  <si>
    <t>Врезка замка</t>
  </si>
  <si>
    <t>Установка стекол</t>
  </si>
  <si>
    <t>Шлифовка и лакировка дверных полотен и коробки</t>
  </si>
  <si>
    <t>Установка дверного добора</t>
  </si>
  <si>
    <t>Установка наличника</t>
  </si>
  <si>
    <t>Установка декоративных и защитных уголков</t>
  </si>
  <si>
    <t>Установка металлической входной двери</t>
  </si>
  <si>
    <t>Установка дверных стопоров</t>
  </si>
  <si>
    <t>шт.</t>
  </si>
  <si>
    <t>Реставрация окон:</t>
  </si>
  <si>
    <t>демонтаж фурнитуры, замена</t>
  </si>
  <si>
    <t>демонтаж стекол, замена</t>
  </si>
  <si>
    <t>замена штакетника, нащельников</t>
  </si>
  <si>
    <t>окно</t>
  </si>
  <si>
    <t>Установка жалюзей</t>
  </si>
  <si>
    <t>Установка подоконников</t>
  </si>
  <si>
    <t>Проклейка армировочной сеткой оконного откоса</t>
  </si>
  <si>
    <t>Шпатлевка оконного откоса откоса</t>
  </si>
  <si>
    <t>Покраска оконного откоса акриловой краской</t>
  </si>
  <si>
    <t>за этаж</t>
  </si>
  <si>
    <t>Вынос мусора текущий</t>
  </si>
  <si>
    <t>тонна</t>
  </si>
  <si>
    <t>Установка карнизов</t>
  </si>
  <si>
    <t>Установка аксессуаров</t>
  </si>
  <si>
    <t>Демонтаж старой штукатурки из цементно-песчанного раствора</t>
  </si>
  <si>
    <t>Облицовка плиткой размером 10*10</t>
  </si>
  <si>
    <t>Гидроизоляция пола</t>
  </si>
  <si>
    <t>кладка елочкой с фризами</t>
  </si>
  <si>
    <t>Установка плинтуса</t>
  </si>
  <si>
    <t>Снятие старых обоев</t>
  </si>
  <si>
    <t>Устройство лепнины из твердого полиуретана под светильники и люстры</t>
  </si>
  <si>
    <t>Плитка</t>
  </si>
  <si>
    <t>Штукатурка</t>
  </si>
  <si>
    <t>Снос, демонтаж</t>
  </si>
  <si>
    <t>Малярные работы</t>
  </si>
  <si>
    <t>СТЕНЫ 001</t>
  </si>
  <si>
    <t>ПОЛ 002</t>
  </si>
  <si>
    <t>ПОТОЛКИ 003</t>
  </si>
  <si>
    <t>ДВЕРИ 004</t>
  </si>
  <si>
    <t>ОКНА 005</t>
  </si>
  <si>
    <t>Штукатурка по маякам стен и перегородок неплоской формы (полукруглых, эллипсных и др.форм)</t>
  </si>
  <si>
    <t>Штукатурка по маякам стен и перегородок прямолинейных</t>
  </si>
  <si>
    <t>цена, бел.руб.</t>
  </si>
  <si>
    <t>Кладка, Монтаж гипсокартона</t>
  </si>
  <si>
    <t>Подготовка, выравнивание</t>
  </si>
  <si>
    <t>Укладка покрытий</t>
  </si>
  <si>
    <t>Облицовка плиткой (мозаика)   от:</t>
  </si>
  <si>
    <t>художественная кладка от:</t>
  </si>
  <si>
    <t>Укладка мозаичной плитки от:</t>
  </si>
  <si>
    <t>Настил ковролина от:</t>
  </si>
  <si>
    <t>Установка новых окон от:</t>
  </si>
  <si>
    <t>Демонтаж старого окна,подоконника от:</t>
  </si>
  <si>
    <t>удаление старой краски от:</t>
  </si>
  <si>
    <t>шпатлевка, шлифовка, покраска от:</t>
  </si>
  <si>
    <t>Перетирка старой штукатурки</t>
  </si>
  <si>
    <t>Загрузка одного мусорного контейнера в доме с лифтом</t>
  </si>
  <si>
    <t>Загрузка одного мусорного контейнера в доме без лифта (зависит от этажа)</t>
  </si>
  <si>
    <t>час</t>
  </si>
  <si>
    <t>СХЕМА РЕМОНТА</t>
  </si>
  <si>
    <t>Планирование и составление сметы</t>
  </si>
  <si>
    <t>Очистка всех стен от потолка до пола</t>
  </si>
  <si>
    <t>Слом и демонтаж стен и перегородок</t>
  </si>
  <si>
    <t>Полный демонтаж пола</t>
  </si>
  <si>
    <t>Закупка строительных материалов</t>
  </si>
  <si>
    <t>Возведение перегородок</t>
  </si>
  <si>
    <t>Прокладка электро проводки</t>
  </si>
  <si>
    <t>Работы в санузле</t>
  </si>
  <si>
    <t>↓</t>
  </si>
  <si>
    <t>Заливка напольной стяжки</t>
  </si>
  <si>
    <t>Установка оконных блоков</t>
  </si>
  <si>
    <t>Установка радиаторов</t>
  </si>
  <si>
    <t>Монтаж потолка</t>
  </si>
  <si>
    <t>Укладка плитки</t>
  </si>
  <si>
    <t>Малярны работы (выравнивание, шпаклевание и т.д.)</t>
  </si>
  <si>
    <t>Установка дверных каробок и дверей</t>
  </si>
  <si>
    <t>Финишные малярные работы</t>
  </si>
  <si>
    <t>Покраска</t>
  </si>
  <si>
    <t>Поклейка обоев</t>
  </si>
  <si>
    <t>Декоративные покрытия</t>
  </si>
  <si>
    <t>Установка плинтусов, оборудования</t>
  </si>
  <si>
    <t>Монтаж осветительных приборов, установка розеток и выключателей</t>
  </si>
  <si>
    <t>Вывоз мусора, уборка помещения</t>
  </si>
  <si>
    <t>!!! БЕЗГРАНИЧНОЕ СЧАСТЬЕ ОТ ОКОНЧАНИЯ РЕМОНТА !!!</t>
  </si>
  <si>
    <t>Работа с наполным покрытием в готовых помещениях</t>
  </si>
  <si>
    <t>.</t>
  </si>
  <si>
    <t>Выравнивание пола устройством стяжки песчанно-цементной смесью толщиной до 5 см</t>
  </si>
  <si>
    <t>Демонтаж линолеума от:</t>
  </si>
  <si>
    <t>подложка</t>
  </si>
  <si>
    <t>Укладка фанеры по цементной стяжке на клею с креплением дюбель-гвоздями</t>
  </si>
  <si>
    <t>Выравнивание существующей старой стяжки клеевым раствором</t>
  </si>
  <si>
    <t>Штукатурка потолка без сетки</t>
  </si>
  <si>
    <t>Штукатурка потолка с сеткой</t>
  </si>
  <si>
    <t>Отделка</t>
  </si>
  <si>
    <t>Устройство потолочных, карнизов из ПВХ на монтажном клее</t>
  </si>
  <si>
    <t>Устройство потолков</t>
  </si>
  <si>
    <t>Устройство последующих уровней многоярусных потолков из гипсокартона</t>
  </si>
  <si>
    <t>Покраска в/д краской (акриловая, латексная)</t>
  </si>
  <si>
    <t>Работы которые нельзя учесть в обьёме, либо трудозатраты на порядок большие обьёма работ ( ремонт, востановление и т. д.)</t>
  </si>
  <si>
    <t>Врезка дверных петель, шпингалетов в дверные блоки</t>
  </si>
  <si>
    <t>компл.</t>
  </si>
  <si>
    <t>Установка новой двери межкомнатной (полный комплект)</t>
  </si>
  <si>
    <t>Установка новой двери (распашная двухпольная)</t>
  </si>
  <si>
    <t>Изготвление и демонтаж подмостей</t>
  </si>
  <si>
    <t>ед</t>
  </si>
  <si>
    <t>Разгрузка и занос стройматериалов в доме без лифта (зависит от этажа)</t>
  </si>
  <si>
    <t>ПРОЧИЕ РАБОТЫ 006</t>
  </si>
  <si>
    <t>ПОЧАСОВАЯ ОПЛАТА 007</t>
  </si>
  <si>
    <t>Сборка и установка лесов строительных (лестичный марш)</t>
  </si>
  <si>
    <t>м2</t>
  </si>
  <si>
    <t>Устройство откосов из ГКЛ</t>
  </si>
  <si>
    <t>%</t>
  </si>
  <si>
    <t>Планирование организации работ и составление сметы</t>
  </si>
  <si>
    <t>кладка блоков газосиликатных на клей</t>
  </si>
  <si>
    <t>куб.м</t>
  </si>
  <si>
    <t>Подготовка строительной, рабочей площади</t>
  </si>
  <si>
    <t>Облицовка стен плиткой под кирпич или камень (на подготовленную поверхность)</t>
  </si>
  <si>
    <t>Подшивка деревянной вагонкой прямолинейно</t>
  </si>
  <si>
    <t>Укладка ламината с подложкой</t>
  </si>
  <si>
    <t>Облицовка простой керамической настенной плиткой: одного рисунка, с "декорами" (на подготовленную поверхность)</t>
  </si>
  <si>
    <t>Выравнивание пола устройством стяжки песчанно-цементной смесью толщиной от 5 см до 10</t>
  </si>
  <si>
    <t>Монтаж перегородок из гипсокартона, с предварительным изготовлением каркаса, в два слоя</t>
  </si>
  <si>
    <t>Монтаж перегородок из гипсокартона, с предварительным изготовлением каркаса, в один слой</t>
  </si>
  <si>
    <t>Штукатурка стен и перегородок прямолинейных</t>
  </si>
  <si>
    <t>22 января 2013</t>
  </si>
  <si>
    <t xml:space="preserve">1 ед. =  по курсу Нац.банка на день оплаты: </t>
  </si>
  <si>
    <t>цена, ед.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</si>
</sst>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\ [$р.-423]"/>
    <numFmt numFmtId="193" formatCode="#,##0\ &quot;р.&quot;"/>
    <numFmt numFmtId="194" formatCode="#,##0\ _р_."/>
    <numFmt numFmtId="195" formatCode="[$-423]d\ mmmm\ yyyy"/>
    <numFmt numFmtId="196" formatCode="[$-FC23]d\ mmmm\ yyyy;@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 Unicode MS"/>
      <family val="2"/>
    </font>
    <font>
      <b/>
      <i/>
      <sz val="10"/>
      <name val="Arial Unicode MS"/>
      <family val="2"/>
    </font>
    <font>
      <b/>
      <i/>
      <sz val="14"/>
      <name val="Arial Unicode MS"/>
      <family val="2"/>
    </font>
    <font>
      <sz val="8"/>
      <name val="Arial"/>
      <family val="0"/>
    </font>
    <font>
      <b/>
      <sz val="10"/>
      <name val="Arial"/>
      <family val="0"/>
    </font>
    <font>
      <b/>
      <i/>
      <sz val="14"/>
      <color indexed="9"/>
      <name val="Arial Unicode MS"/>
      <family val="2"/>
    </font>
    <font>
      <b/>
      <sz val="10"/>
      <color indexed="9"/>
      <name val="Arial Unicode MS"/>
      <family val="2"/>
    </font>
    <font>
      <sz val="10"/>
      <color indexed="9"/>
      <name val="Arial"/>
      <family val="0"/>
    </font>
    <font>
      <b/>
      <sz val="12"/>
      <color indexed="9"/>
      <name val="Arial"/>
      <family val="0"/>
    </font>
    <font>
      <b/>
      <sz val="10"/>
      <color indexed="9"/>
      <name val="Arial"/>
      <family val="2"/>
    </font>
    <font>
      <u val="single"/>
      <sz val="10"/>
      <color indexed="12"/>
      <name val="Arial"/>
      <family val="0"/>
    </font>
    <font>
      <b/>
      <sz val="16"/>
      <color indexed="10"/>
      <name val="Arial"/>
      <family val="2"/>
    </font>
    <font>
      <b/>
      <u val="doubleAccounting"/>
      <sz val="16"/>
      <color indexed="22"/>
      <name val="Arial"/>
      <family val="2"/>
    </font>
    <font>
      <u val="doubleAccounting"/>
      <sz val="10"/>
      <color indexed="22"/>
      <name val="Arial"/>
      <family val="0"/>
    </font>
    <font>
      <b/>
      <sz val="20"/>
      <color indexed="10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52">
    <xf numFmtId="0" fontId="0" fillId="0" borderId="0" xfId="0" applyAlignment="1">
      <alignment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1" xfId="0" applyBorder="1" applyAlignment="1">
      <alignment horizontal="left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/>
    </xf>
    <xf numFmtId="0" fontId="1" fillId="2" borderId="3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5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0" fillId="0" borderId="0" xfId="0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92" fontId="6" fillId="0" borderId="6" xfId="0" applyNumberFormat="1" applyFont="1" applyBorder="1" applyAlignment="1">
      <alignment horizontal="center" vertical="center" wrapText="1"/>
    </xf>
    <xf numFmtId="193" fontId="6" fillId="0" borderId="6" xfId="0" applyNumberFormat="1" applyFont="1" applyBorder="1" applyAlignment="1">
      <alignment horizontal="center" vertical="center" wrapText="1"/>
    </xf>
    <xf numFmtId="193" fontId="0" fillId="0" borderId="2" xfId="0" applyNumberFormat="1" applyBorder="1" applyAlignment="1">
      <alignment/>
    </xf>
    <xf numFmtId="193" fontId="0" fillId="0" borderId="1" xfId="0" applyNumberFormat="1" applyBorder="1" applyAlignment="1">
      <alignment/>
    </xf>
    <xf numFmtId="193" fontId="0" fillId="0" borderId="0" xfId="0" applyNumberFormat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4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192" fontId="0" fillId="0" borderId="2" xfId="0" applyNumberFormat="1" applyBorder="1" applyAlignment="1">
      <alignment horizontal="center" vertical="center"/>
    </xf>
    <xf numFmtId="192" fontId="0" fillId="0" borderId="1" xfId="0" applyNumberFormat="1" applyBorder="1" applyAlignment="1">
      <alignment horizontal="center" vertical="center"/>
    </xf>
    <xf numFmtId="192" fontId="0" fillId="0" borderId="2" xfId="0" applyNumberFormat="1" applyFill="1" applyBorder="1" applyAlignment="1">
      <alignment horizontal="center" vertical="center"/>
    </xf>
    <xf numFmtId="192" fontId="0" fillId="0" borderId="1" xfId="0" applyNumberFormat="1" applyFill="1" applyBorder="1" applyAlignment="1">
      <alignment horizontal="center" vertical="center"/>
    </xf>
    <xf numFmtId="192" fontId="0" fillId="0" borderId="4" xfId="0" applyNumberFormat="1" applyBorder="1" applyAlignment="1">
      <alignment horizontal="center" vertical="center"/>
    </xf>
    <xf numFmtId="192" fontId="0" fillId="0" borderId="0" xfId="0" applyNumberForma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5" xfId="0" applyFont="1" applyFill="1" applyBorder="1" applyAlignment="1">
      <alignment horizontal="center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center" wrapText="1"/>
    </xf>
    <xf numFmtId="192" fontId="0" fillId="0" borderId="5" xfId="0" applyNumberFormat="1" applyFill="1" applyBorder="1" applyAlignment="1">
      <alignment horizontal="center" vertical="center"/>
    </xf>
    <xf numFmtId="192" fontId="0" fillId="0" borderId="5" xfId="0" applyNumberFormat="1" applyBorder="1" applyAlignment="1">
      <alignment horizontal="center" vertical="center"/>
    </xf>
    <xf numFmtId="192" fontId="0" fillId="0" borderId="3" xfId="0" applyNumberFormat="1" applyBorder="1" applyAlignment="1">
      <alignment horizontal="center" vertical="center"/>
    </xf>
    <xf numFmtId="192" fontId="0" fillId="0" borderId="8" xfId="0" applyNumberFormat="1" applyBorder="1" applyAlignment="1">
      <alignment horizontal="center" vertical="center"/>
    </xf>
    <xf numFmtId="192" fontId="0" fillId="0" borderId="0" xfId="0" applyNumberFormat="1" applyAlignment="1">
      <alignment/>
    </xf>
    <xf numFmtId="0" fontId="0" fillId="0" borderId="4" xfId="0" applyBorder="1" applyAlignment="1">
      <alignment/>
    </xf>
    <xf numFmtId="192" fontId="0" fillId="0" borderId="4" xfId="0" applyNumberFormat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Alignment="1">
      <alignment horizontal="center" vertical="center" wrapText="1"/>
    </xf>
    <xf numFmtId="0" fontId="0" fillId="3" borderId="0" xfId="0" applyFill="1" applyAlignment="1">
      <alignment/>
    </xf>
    <xf numFmtId="0" fontId="0" fillId="0" borderId="0" xfId="0" applyFill="1" applyAlignment="1">
      <alignment/>
    </xf>
    <xf numFmtId="0" fontId="9" fillId="3" borderId="0" xfId="0" applyFont="1" applyFill="1" applyAlignment="1">
      <alignment horizontal="center" vertical="center" wrapText="1"/>
    </xf>
    <xf numFmtId="0" fontId="11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center" vertical="center" wrapText="1"/>
    </xf>
    <xf numFmtId="0" fontId="13" fillId="3" borderId="0" xfId="0" applyFont="1" applyFill="1" applyAlignment="1">
      <alignment horizontal="right" vertical="center" wrapText="1"/>
    </xf>
    <xf numFmtId="0" fontId="13" fillId="3" borderId="0" xfId="0" applyFont="1" applyFill="1" applyAlignment="1">
      <alignment horizontal="left" vertical="center" wrapText="1"/>
    </xf>
    <xf numFmtId="0" fontId="16" fillId="3" borderId="0" xfId="0" applyFont="1" applyFill="1" applyAlignment="1">
      <alignment horizontal="center" vertical="center" wrapText="1"/>
    </xf>
    <xf numFmtId="0" fontId="0" fillId="2" borderId="9" xfId="0" applyFill="1" applyBorder="1" applyAlignment="1">
      <alignment horizontal="left"/>
    </xf>
    <xf numFmtId="0" fontId="2" fillId="2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192" fontId="0" fillId="0" borderId="0" xfId="0" applyNumberFormat="1" applyBorder="1" applyAlignment="1">
      <alignment/>
    </xf>
    <xf numFmtId="0" fontId="0" fillId="2" borderId="0" xfId="0" applyFill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0" fillId="0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1" fillId="0" borderId="2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center" vertical="top" wrapText="1"/>
    </xf>
    <xf numFmtId="0" fontId="0" fillId="0" borderId="3" xfId="0" applyBorder="1" applyAlignment="1">
      <alignment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1" fillId="0" borderId="1" xfId="0" applyNumberFormat="1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4" xfId="0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 wrapText="1"/>
    </xf>
    <xf numFmtId="193" fontId="0" fillId="0" borderId="1" xfId="0" applyNumberFormat="1" applyBorder="1" applyAlignment="1">
      <alignment horizontal="center" vertical="center"/>
    </xf>
    <xf numFmtId="193" fontId="0" fillId="0" borderId="0" xfId="0" applyNumberFormat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1" xfId="0" applyBorder="1" applyAlignment="1">
      <alignment vertical="center"/>
    </xf>
    <xf numFmtId="0" fontId="1" fillId="0" borderId="11" xfId="0" applyFont="1" applyFill="1" applyBorder="1" applyAlignment="1">
      <alignment horizontal="center" vertical="top" wrapText="1"/>
    </xf>
    <xf numFmtId="0" fontId="8" fillId="4" borderId="16" xfId="0" applyFont="1" applyFill="1" applyBorder="1" applyAlignment="1">
      <alignment horizontal="center" vertical="top" wrapText="1"/>
    </xf>
    <xf numFmtId="0" fontId="8" fillId="4" borderId="17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/>
    </xf>
    <xf numFmtId="0" fontId="0" fillId="3" borderId="0" xfId="0" applyFill="1" applyAlignment="1">
      <alignment horizontal="center" wrapText="1"/>
    </xf>
    <xf numFmtId="0" fontId="10" fillId="3" borderId="0" xfId="0" applyFont="1" applyFill="1" applyAlignment="1">
      <alignment horizontal="center" vertical="center" wrapText="1"/>
    </xf>
    <xf numFmtId="0" fontId="15" fillId="3" borderId="0" xfId="0" applyFont="1" applyFill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196" fontId="0" fillId="2" borderId="9" xfId="0" applyNumberFormat="1" applyFill="1" applyBorder="1" applyAlignment="1">
      <alignment horizontal="center"/>
    </xf>
    <xf numFmtId="0" fontId="0" fillId="2" borderId="9" xfId="0" applyFill="1" applyBorder="1" applyAlignment="1">
      <alignment horizontal="right"/>
    </xf>
    <xf numFmtId="0" fontId="7" fillId="5" borderId="13" xfId="0" applyFont="1" applyFill="1" applyBorder="1" applyAlignment="1">
      <alignment horizontal="center" vertical="center" wrapText="1"/>
    </xf>
    <xf numFmtId="0" fontId="7" fillId="5" borderId="14" xfId="0" applyFont="1" applyFill="1" applyBorder="1" applyAlignment="1">
      <alignment horizontal="center" vertical="center" wrapText="1"/>
    </xf>
    <xf numFmtId="0" fontId="7" fillId="5" borderId="15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top" wrapText="1"/>
    </xf>
    <xf numFmtId="0" fontId="2" fillId="6" borderId="14" xfId="0" applyFont="1" applyFill="1" applyBorder="1" applyAlignment="1">
      <alignment horizontal="center" vertical="top" wrapText="1"/>
    </xf>
    <xf numFmtId="0" fontId="2" fillId="6" borderId="15" xfId="0" applyFont="1" applyFill="1" applyBorder="1" applyAlignment="1">
      <alignment horizontal="center" vertical="top" wrapText="1"/>
    </xf>
    <xf numFmtId="0" fontId="8" fillId="4" borderId="13" xfId="0" applyFont="1" applyFill="1" applyBorder="1" applyAlignment="1">
      <alignment horizontal="center" vertical="top" wrapText="1"/>
    </xf>
    <xf numFmtId="0" fontId="8" fillId="4" borderId="14" xfId="0" applyFont="1" applyFill="1" applyBorder="1" applyAlignment="1">
      <alignment horizontal="center" vertical="top" wrapText="1"/>
    </xf>
    <xf numFmtId="0" fontId="8" fillId="4" borderId="15" xfId="0" applyFont="1" applyFill="1" applyBorder="1" applyAlignment="1">
      <alignment horizontal="center" vertical="top" wrapText="1"/>
    </xf>
    <xf numFmtId="0" fontId="7" fillId="3" borderId="13" xfId="0" applyFont="1" applyFill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vertical="center" wrapText="1"/>
    </xf>
    <xf numFmtId="0" fontId="7" fillId="3" borderId="15" xfId="0" applyFont="1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/>
    </xf>
    <xf numFmtId="0" fontId="8" fillId="4" borderId="11" xfId="0" applyFont="1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/>
    </xf>
    <xf numFmtId="0" fontId="1" fillId="2" borderId="11" xfId="0" applyFont="1" applyFill="1" applyBorder="1" applyAlignment="1">
      <alignment horizontal="center" vertical="top" wrapText="1"/>
    </xf>
    <xf numFmtId="0" fontId="1" fillId="2" borderId="17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center" vertical="top" wrapText="1"/>
    </xf>
    <xf numFmtId="0" fontId="11" fillId="7" borderId="13" xfId="0" applyFont="1" applyFill="1" applyBorder="1" applyAlignment="1">
      <alignment horizontal="center"/>
    </xf>
    <xf numFmtId="0" fontId="11" fillId="7" borderId="14" xfId="0" applyFont="1" applyFill="1" applyBorder="1" applyAlignment="1">
      <alignment horizontal="center"/>
    </xf>
    <xf numFmtId="0" fontId="11" fillId="7" borderId="15" xfId="0" applyFont="1" applyFill="1" applyBorder="1" applyAlignment="1">
      <alignment horizontal="center"/>
    </xf>
    <xf numFmtId="0" fontId="7" fillId="8" borderId="4" xfId="0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top" wrapText="1"/>
    </xf>
    <xf numFmtId="0" fontId="11" fillId="7" borderId="6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1" fillId="2" borderId="16" xfId="0" applyFont="1" applyFill="1" applyBorder="1" applyAlignment="1">
      <alignment horizontal="center" vertical="top" wrapText="1"/>
    </xf>
    <xf numFmtId="0" fontId="4" fillId="9" borderId="18" xfId="0" applyFont="1" applyFill="1" applyBorder="1" applyAlignment="1">
      <alignment horizontal="center" vertical="center" wrapText="1"/>
    </xf>
    <xf numFmtId="0" fontId="4" fillId="9" borderId="19" xfId="0" applyFont="1" applyFill="1" applyBorder="1" applyAlignment="1">
      <alignment horizontal="center" vertical="center" wrapText="1"/>
    </xf>
    <xf numFmtId="0" fontId="4" fillId="9" borderId="20" xfId="0" applyFont="1" applyFill="1" applyBorder="1" applyAlignment="1">
      <alignment horizontal="center" vertical="center" wrapText="1"/>
    </xf>
    <xf numFmtId="0" fontId="4" fillId="9" borderId="11" xfId="0" applyFont="1" applyFill="1" applyBorder="1" applyAlignment="1">
      <alignment horizontal="center" vertical="center" wrapText="1"/>
    </xf>
    <xf numFmtId="0" fontId="4" fillId="9" borderId="16" xfId="0" applyFont="1" applyFill="1" applyBorder="1" applyAlignment="1">
      <alignment horizontal="center" vertical="center" wrapText="1"/>
    </xf>
    <xf numFmtId="0" fontId="4" fillId="9" borderId="17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4" fillId="10" borderId="11" xfId="0" applyFont="1" applyFill="1" applyBorder="1" applyAlignment="1">
      <alignment horizontal="center" vertical="center" wrapText="1"/>
    </xf>
    <xf numFmtId="0" fontId="4" fillId="10" borderId="16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1" borderId="13" xfId="0" applyFont="1" applyFill="1" applyBorder="1" applyAlignment="1">
      <alignment horizontal="center" vertical="center" wrapText="1"/>
    </xf>
    <xf numFmtId="0" fontId="4" fillId="11" borderId="14" xfId="0" applyFont="1" applyFill="1" applyBorder="1" applyAlignment="1">
      <alignment horizontal="center" vertical="center" wrapText="1"/>
    </xf>
    <xf numFmtId="0" fontId="4" fillId="11" borderId="15" xfId="0" applyFont="1" applyFill="1" applyBorder="1" applyAlignment="1">
      <alignment horizontal="center" vertical="center"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37"/>
  <sheetViews>
    <sheetView workbookViewId="0" topLeftCell="A1">
      <selection activeCell="B3" sqref="B3:D3"/>
    </sheetView>
  </sheetViews>
  <sheetFormatPr defaultColWidth="9.140625" defaultRowHeight="12.75"/>
  <cols>
    <col min="1" max="1" width="3.7109375" style="60" customWidth="1"/>
    <col min="2" max="4" width="35.7109375" style="61" customWidth="1"/>
    <col min="5" max="5" width="3.7109375" style="60" customWidth="1"/>
    <col min="6" max="26" width="9.140625" style="28" customWidth="1"/>
  </cols>
  <sheetData>
    <row r="1" spans="1:26" s="63" customFormat="1" ht="12.75">
      <c r="A1" s="60"/>
      <c r="B1" s="102"/>
      <c r="C1" s="102"/>
      <c r="D1" s="102"/>
      <c r="E1" s="62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</row>
    <row r="2" spans="1:26" s="63" customFormat="1" ht="15">
      <c r="A2" s="60"/>
      <c r="B2" s="104" t="s">
        <v>164</v>
      </c>
      <c r="C2" s="104"/>
      <c r="D2" s="104"/>
      <c r="E2" s="60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</row>
    <row r="3" spans="2:4" ht="22.5">
      <c r="B3" s="105" t="s">
        <v>138</v>
      </c>
      <c r="C3" s="105"/>
      <c r="D3" s="105"/>
    </row>
    <row r="4" spans="2:4" ht="12.75">
      <c r="B4" s="64"/>
      <c r="C4" s="64"/>
      <c r="D4" s="64"/>
    </row>
    <row r="5" spans="2:4" ht="25.5">
      <c r="B5" s="65"/>
      <c r="C5" s="92" t="s">
        <v>139</v>
      </c>
      <c r="D5" s="65"/>
    </row>
    <row r="6" spans="2:4" ht="26.25">
      <c r="B6" s="65"/>
      <c r="C6" s="70" t="s">
        <v>147</v>
      </c>
      <c r="D6" s="65"/>
    </row>
    <row r="7" spans="2:4" ht="25.5">
      <c r="B7" s="65"/>
      <c r="C7" s="92" t="s">
        <v>194</v>
      </c>
      <c r="D7" s="65"/>
    </row>
    <row r="8" spans="2:4" ht="20.25">
      <c r="B8" s="65"/>
      <c r="C8" s="67" t="s">
        <v>147</v>
      </c>
      <c r="D8" s="65"/>
    </row>
    <row r="9" spans="2:4" ht="25.5">
      <c r="B9" s="93" t="s">
        <v>140</v>
      </c>
      <c r="C9" s="94" t="s">
        <v>141</v>
      </c>
      <c r="D9" s="95" t="s">
        <v>142</v>
      </c>
    </row>
    <row r="10" spans="2:4" ht="20.25">
      <c r="B10" s="65"/>
      <c r="C10" s="67" t="s">
        <v>147</v>
      </c>
      <c r="D10" s="65"/>
    </row>
    <row r="11" spans="2:4" ht="12.75">
      <c r="B11" s="65"/>
      <c r="C11" s="92" t="s">
        <v>143</v>
      </c>
      <c r="D11" s="65"/>
    </row>
    <row r="12" spans="2:4" ht="20.25">
      <c r="B12" s="65"/>
      <c r="C12" s="67" t="s">
        <v>147</v>
      </c>
      <c r="D12" s="65"/>
    </row>
    <row r="13" spans="2:4" ht="12.75">
      <c r="B13" s="65"/>
      <c r="C13" s="92" t="s">
        <v>144</v>
      </c>
      <c r="D13" s="65"/>
    </row>
    <row r="14" spans="2:4" ht="20.25">
      <c r="B14" s="65"/>
      <c r="C14" s="67" t="s">
        <v>147</v>
      </c>
      <c r="D14" s="65"/>
    </row>
    <row r="15" spans="2:4" ht="12.75">
      <c r="B15" s="65"/>
      <c r="C15" s="92" t="s">
        <v>145</v>
      </c>
      <c r="D15" s="65"/>
    </row>
    <row r="16" spans="2:4" ht="20.25">
      <c r="B16" s="68" t="s">
        <v>147</v>
      </c>
      <c r="C16" s="65"/>
      <c r="D16" s="69" t="s">
        <v>147</v>
      </c>
    </row>
    <row r="17" spans="2:4" ht="25.5">
      <c r="B17" s="92" t="s">
        <v>153</v>
      </c>
      <c r="C17" s="67" t="s">
        <v>147</v>
      </c>
      <c r="D17" s="92" t="s">
        <v>146</v>
      </c>
    </row>
    <row r="18" spans="2:4" ht="12.75">
      <c r="B18" s="65"/>
      <c r="C18" s="66"/>
      <c r="D18" s="65"/>
    </row>
    <row r="19" spans="2:4" ht="12.75">
      <c r="B19" s="65"/>
      <c r="C19" s="92" t="s">
        <v>148</v>
      </c>
      <c r="D19" s="65"/>
    </row>
    <row r="20" spans="2:4" ht="20.25">
      <c r="B20" s="68" t="s">
        <v>147</v>
      </c>
      <c r="C20" s="67" t="s">
        <v>147</v>
      </c>
      <c r="D20" s="69" t="s">
        <v>147</v>
      </c>
    </row>
    <row r="21" spans="2:4" ht="25.5">
      <c r="B21" s="92" t="s">
        <v>149</v>
      </c>
      <c r="C21" s="92" t="s">
        <v>150</v>
      </c>
      <c r="D21" s="92" t="s">
        <v>154</v>
      </c>
    </row>
    <row r="22" spans="2:4" ht="20.25">
      <c r="B22" s="65"/>
      <c r="C22" s="67" t="s">
        <v>147</v>
      </c>
      <c r="D22" s="65"/>
    </row>
    <row r="23" spans="2:4" ht="12.75">
      <c r="B23" s="65"/>
      <c r="C23" s="92" t="s">
        <v>151</v>
      </c>
      <c r="D23" s="65"/>
    </row>
    <row r="24" spans="2:4" ht="20.25">
      <c r="B24" s="68" t="s">
        <v>147</v>
      </c>
      <c r="C24" s="65"/>
      <c r="D24" s="69" t="s">
        <v>147</v>
      </c>
    </row>
    <row r="25" spans="2:4" ht="25.5">
      <c r="B25" s="92" t="s">
        <v>152</v>
      </c>
      <c r="C25" s="67" t="s">
        <v>147</v>
      </c>
      <c r="D25" s="92" t="s">
        <v>163</v>
      </c>
    </row>
    <row r="26" spans="2:4" ht="12.75">
      <c r="B26" s="65"/>
      <c r="C26" s="65"/>
      <c r="D26" s="65"/>
    </row>
    <row r="27" spans="2:4" ht="12.75">
      <c r="B27" s="65"/>
      <c r="C27" s="92" t="s">
        <v>155</v>
      </c>
      <c r="D27" s="65"/>
    </row>
    <row r="28" spans="2:4" ht="20.25">
      <c r="B28" s="65"/>
      <c r="C28" s="67" t="s">
        <v>147</v>
      </c>
      <c r="D28" s="65"/>
    </row>
    <row r="29" spans="2:4" ht="12.75">
      <c r="B29" s="93" t="s">
        <v>156</v>
      </c>
      <c r="C29" s="94" t="s">
        <v>158</v>
      </c>
      <c r="D29" s="95" t="s">
        <v>157</v>
      </c>
    </row>
    <row r="30" spans="2:4" ht="20.25">
      <c r="B30" s="65"/>
      <c r="C30" s="67" t="s">
        <v>147</v>
      </c>
      <c r="D30" s="65"/>
    </row>
    <row r="31" spans="2:4" ht="25.5">
      <c r="B31" s="65"/>
      <c r="C31" s="92" t="s">
        <v>159</v>
      </c>
      <c r="D31" s="65"/>
    </row>
    <row r="32" spans="2:4" ht="20.25">
      <c r="B32" s="65"/>
      <c r="C32" s="67" t="s">
        <v>147</v>
      </c>
      <c r="D32" s="65"/>
    </row>
    <row r="33" spans="2:4" ht="38.25">
      <c r="B33" s="65"/>
      <c r="C33" s="92" t="s">
        <v>160</v>
      </c>
      <c r="D33" s="65"/>
    </row>
    <row r="34" spans="2:4" ht="20.25">
      <c r="B34" s="65"/>
      <c r="C34" s="67" t="s">
        <v>147</v>
      </c>
      <c r="D34" s="65"/>
    </row>
    <row r="35" spans="2:4" ht="12.75">
      <c r="B35" s="65"/>
      <c r="C35" s="92" t="s">
        <v>161</v>
      </c>
      <c r="D35" s="65"/>
    </row>
    <row r="36" spans="2:4" ht="26.25">
      <c r="B36" s="65"/>
      <c r="C36" s="70" t="s">
        <v>147</v>
      </c>
      <c r="D36" s="65"/>
    </row>
    <row r="37" spans="2:4" ht="15.75">
      <c r="B37" s="103" t="s">
        <v>162</v>
      </c>
      <c r="C37" s="103"/>
      <c r="D37" s="103"/>
    </row>
  </sheetData>
  <mergeCells count="4">
    <mergeCell ref="B1:D1"/>
    <mergeCell ref="B37:D37"/>
    <mergeCell ref="B2:D2"/>
    <mergeCell ref="B3:D3"/>
  </mergeCells>
  <printOptions/>
  <pageMargins left="0.7874015748031497" right="0.7874015748031497" top="0.984251968503937" bottom="0.984251968503937" header="0.5118110236220472" footer="0.5118110236220472"/>
  <pageSetup blackAndWhite="1" horizontalDpi="600" verticalDpi="600" orientation="portrait" paperSize="9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F61"/>
  <sheetViews>
    <sheetView tabSelected="1" workbookViewId="0" topLeftCell="A1">
      <selection activeCell="D2" sqref="D2"/>
    </sheetView>
  </sheetViews>
  <sheetFormatPr defaultColWidth="9.140625" defaultRowHeight="12.75"/>
  <cols>
    <col min="1" max="1" width="4.00390625" style="0" bestFit="1" customWidth="1"/>
    <col min="2" max="2" width="70.7109375" style="20" customWidth="1"/>
    <col min="3" max="3" width="5.8515625" style="47" bestFit="1" customWidth="1"/>
    <col min="4" max="4" width="6.421875" style="47" bestFit="1" customWidth="1"/>
    <col min="5" max="5" width="10.57421875" style="39" customWidth="1"/>
    <col min="6" max="6" width="9.140625" style="28" customWidth="1"/>
  </cols>
  <sheetData>
    <row r="1" spans="1:5" ht="12.75">
      <c r="A1" s="107" t="s">
        <v>204</v>
      </c>
      <c r="B1" s="107"/>
      <c r="C1" s="71">
        <v>9650</v>
      </c>
      <c r="D1" s="106" t="s">
        <v>203</v>
      </c>
      <c r="E1" s="106"/>
    </row>
    <row r="2" spans="1:6" s="22" customFormat="1" ht="25.5">
      <c r="A2" s="21" t="s">
        <v>0</v>
      </c>
      <c r="B2" s="21" t="s">
        <v>1</v>
      </c>
      <c r="C2" s="21" t="s">
        <v>2</v>
      </c>
      <c r="D2" s="21" t="s">
        <v>205</v>
      </c>
      <c r="E2" s="23" t="s">
        <v>122</v>
      </c>
      <c r="F2" s="29"/>
    </row>
    <row r="3" spans="1:5" ht="27" customHeight="1">
      <c r="A3" s="108" t="s">
        <v>115</v>
      </c>
      <c r="B3" s="109"/>
      <c r="C3" s="109"/>
      <c r="D3" s="109"/>
      <c r="E3" s="110"/>
    </row>
    <row r="4" spans="1:5" ht="12.75">
      <c r="A4" s="111" t="s">
        <v>113</v>
      </c>
      <c r="B4" s="112"/>
      <c r="C4" s="112"/>
      <c r="D4" s="112"/>
      <c r="E4" s="113"/>
    </row>
    <row r="5" spans="1:5" ht="12.75">
      <c r="A5" s="30">
        <v>1</v>
      </c>
      <c r="B5" s="12" t="s">
        <v>3</v>
      </c>
      <c r="C5" s="40" t="s">
        <v>4</v>
      </c>
      <c r="D5" s="40">
        <v>5</v>
      </c>
      <c r="E5" s="34">
        <f>SUM(D5*C1)</f>
        <v>48250</v>
      </c>
    </row>
    <row r="6" spans="1:5" ht="12.75">
      <c r="A6" s="31">
        <f aca="true" t="shared" si="0" ref="A6:A14">SUM(A5+1)</f>
        <v>2</v>
      </c>
      <c r="B6" s="7" t="s">
        <v>5</v>
      </c>
      <c r="C6" s="41" t="s">
        <v>4</v>
      </c>
      <c r="D6" s="41">
        <v>6</v>
      </c>
      <c r="E6" s="34">
        <f>SUM(D6*C1)</f>
        <v>57900</v>
      </c>
    </row>
    <row r="7" spans="1:5" ht="12.75">
      <c r="A7" s="31">
        <f t="shared" si="0"/>
        <v>3</v>
      </c>
      <c r="B7" s="7" t="s">
        <v>6</v>
      </c>
      <c r="C7" s="41" t="s">
        <v>4</v>
      </c>
      <c r="D7" s="41">
        <v>7.5</v>
      </c>
      <c r="E7" s="34">
        <f>SUM(D7*C1)</f>
        <v>72375</v>
      </c>
    </row>
    <row r="8" spans="1:5" ht="12.75">
      <c r="A8" s="31">
        <f t="shared" si="0"/>
        <v>4</v>
      </c>
      <c r="B8" s="7" t="s">
        <v>7</v>
      </c>
      <c r="C8" s="41" t="s">
        <v>4</v>
      </c>
      <c r="D8" s="41">
        <v>27</v>
      </c>
      <c r="E8" s="34">
        <f>SUM(D8*C1)</f>
        <v>260550</v>
      </c>
    </row>
    <row r="9" spans="1:5" ht="12.75">
      <c r="A9" s="31">
        <f t="shared" si="0"/>
        <v>5</v>
      </c>
      <c r="B9" s="7" t="s">
        <v>8</v>
      </c>
      <c r="C9" s="41" t="s">
        <v>4</v>
      </c>
      <c r="D9" s="41">
        <v>1</v>
      </c>
      <c r="E9" s="34">
        <f>SUM(D9*C1)</f>
        <v>9650</v>
      </c>
    </row>
    <row r="10" spans="1:5" ht="12.75">
      <c r="A10" s="31">
        <f t="shared" si="0"/>
        <v>6</v>
      </c>
      <c r="B10" s="7" t="s">
        <v>9</v>
      </c>
      <c r="C10" s="41" t="s">
        <v>4</v>
      </c>
      <c r="D10" s="41">
        <v>1.5</v>
      </c>
      <c r="E10" s="34">
        <f>SUM(D10*C1)</f>
        <v>14475</v>
      </c>
    </row>
    <row r="11" spans="1:5" ht="12.75">
      <c r="A11" s="31">
        <f t="shared" si="0"/>
        <v>7</v>
      </c>
      <c r="B11" s="7" t="s">
        <v>104</v>
      </c>
      <c r="C11" s="41" t="s">
        <v>4</v>
      </c>
      <c r="D11" s="41">
        <v>3</v>
      </c>
      <c r="E11" s="34">
        <f>SUM(D11*C1)</f>
        <v>28950</v>
      </c>
    </row>
    <row r="12" spans="1:5" ht="12.75">
      <c r="A12" s="31">
        <f t="shared" si="0"/>
        <v>8</v>
      </c>
      <c r="B12" s="7" t="s">
        <v>10</v>
      </c>
      <c r="C12" s="41" t="s">
        <v>4</v>
      </c>
      <c r="D12" s="41">
        <v>3</v>
      </c>
      <c r="E12" s="34">
        <f>SUM(D12*C1)</f>
        <v>28950</v>
      </c>
    </row>
    <row r="13" spans="1:5" ht="38.25">
      <c r="A13" s="31">
        <f t="shared" si="0"/>
        <v>9</v>
      </c>
      <c r="B13" s="7" t="s">
        <v>11</v>
      </c>
      <c r="C13" s="41" t="s">
        <v>4</v>
      </c>
      <c r="D13" s="41">
        <v>5</v>
      </c>
      <c r="E13" s="34">
        <f>SUM(D13*C1)</f>
        <v>48250</v>
      </c>
    </row>
    <row r="14" spans="1:5" ht="12.75">
      <c r="A14" s="33">
        <f t="shared" si="0"/>
        <v>10</v>
      </c>
      <c r="B14" s="15" t="s">
        <v>12</v>
      </c>
      <c r="C14" s="42" t="s">
        <v>4</v>
      </c>
      <c r="D14" s="42">
        <v>2</v>
      </c>
      <c r="E14" s="56">
        <f>SUM(D14*C1)</f>
        <v>19300</v>
      </c>
    </row>
    <row r="15" spans="1:5" ht="12.75">
      <c r="A15" s="50"/>
      <c r="B15" s="17"/>
      <c r="C15" s="44"/>
      <c r="D15" s="44"/>
      <c r="E15" s="54"/>
    </row>
    <row r="16" spans="1:5" ht="12.75">
      <c r="A16" s="111" t="s">
        <v>123</v>
      </c>
      <c r="B16" s="112"/>
      <c r="C16" s="112"/>
      <c r="D16" s="112"/>
      <c r="E16" s="113"/>
    </row>
    <row r="17" spans="1:5" ht="12.75">
      <c r="A17" s="31">
        <f>SUM(A14+1)</f>
        <v>11</v>
      </c>
      <c r="B17" s="7" t="s">
        <v>13</v>
      </c>
      <c r="C17" s="41" t="s">
        <v>4</v>
      </c>
      <c r="D17" s="41">
        <v>9</v>
      </c>
      <c r="E17" s="35">
        <f>SUM(D17*C1)</f>
        <v>86850</v>
      </c>
    </row>
    <row r="18" spans="1:5" ht="12.75">
      <c r="A18" s="31">
        <f aca="true" t="shared" si="1" ref="A18:A24">SUM(A17+1)</f>
        <v>12</v>
      </c>
      <c r="B18" s="15" t="s">
        <v>14</v>
      </c>
      <c r="C18" s="42" t="s">
        <v>4</v>
      </c>
      <c r="D18" s="42">
        <v>15</v>
      </c>
      <c r="E18" s="35">
        <f>SUM(D18*C1)</f>
        <v>144750</v>
      </c>
    </row>
    <row r="19" spans="1:5" ht="12.75">
      <c r="A19" s="31">
        <f t="shared" si="1"/>
        <v>13</v>
      </c>
      <c r="B19" s="15" t="s">
        <v>192</v>
      </c>
      <c r="C19" s="42" t="s">
        <v>193</v>
      </c>
      <c r="D19" s="42">
        <v>25</v>
      </c>
      <c r="E19" s="35">
        <f>SUM(D19*C1)</f>
        <v>241250</v>
      </c>
    </row>
    <row r="20" spans="1:5" ht="12.75">
      <c r="A20" s="31">
        <f>SUM(A19+1)</f>
        <v>14</v>
      </c>
      <c r="B20" s="7" t="s">
        <v>36</v>
      </c>
      <c r="C20" s="41" t="s">
        <v>4</v>
      </c>
      <c r="D20" s="41">
        <v>14</v>
      </c>
      <c r="E20" s="35">
        <f>SUM(D20*C1)</f>
        <v>135100</v>
      </c>
    </row>
    <row r="21" spans="1:5" ht="12.75">
      <c r="A21" s="31">
        <f t="shared" si="1"/>
        <v>15</v>
      </c>
      <c r="B21" s="7" t="s">
        <v>37</v>
      </c>
      <c r="C21" s="41" t="s">
        <v>4</v>
      </c>
      <c r="D21" s="41">
        <v>8</v>
      </c>
      <c r="E21" s="35">
        <f>SUM(D21*C1)</f>
        <v>77200</v>
      </c>
    </row>
    <row r="22" spans="1:5" ht="25.5">
      <c r="A22" s="31">
        <f t="shared" si="1"/>
        <v>16</v>
      </c>
      <c r="B22" s="7" t="s">
        <v>201</v>
      </c>
      <c r="C22" s="41" t="s">
        <v>4</v>
      </c>
      <c r="D22" s="41">
        <v>8</v>
      </c>
      <c r="E22" s="35">
        <f>SUM(D22*C1)</f>
        <v>77200</v>
      </c>
    </row>
    <row r="23" spans="1:5" ht="25.5">
      <c r="A23" s="31">
        <f t="shared" si="1"/>
        <v>17</v>
      </c>
      <c r="B23" s="7" t="s">
        <v>200</v>
      </c>
      <c r="C23" s="41" t="s">
        <v>4</v>
      </c>
      <c r="D23" s="41">
        <v>12</v>
      </c>
      <c r="E23" s="35">
        <f>SUM(D23*C1)</f>
        <v>115800</v>
      </c>
    </row>
    <row r="24" spans="1:5" ht="12.75">
      <c r="A24" s="31">
        <f t="shared" si="1"/>
        <v>18</v>
      </c>
      <c r="B24" s="15" t="s">
        <v>189</v>
      </c>
      <c r="C24" s="42" t="s">
        <v>17</v>
      </c>
      <c r="D24" s="42">
        <v>7.5</v>
      </c>
      <c r="E24" s="35">
        <f>SUM(D24*C1)</f>
        <v>72375</v>
      </c>
    </row>
    <row r="25" spans="1:5" ht="12.75">
      <c r="A25" s="50"/>
      <c r="B25" s="17"/>
      <c r="C25" s="44"/>
      <c r="D25" s="44"/>
      <c r="E25" s="54"/>
    </row>
    <row r="26" spans="1:5" ht="12.75">
      <c r="A26" s="111" t="s">
        <v>112</v>
      </c>
      <c r="B26" s="112"/>
      <c r="C26" s="112"/>
      <c r="D26" s="112"/>
      <c r="E26" s="113"/>
    </row>
    <row r="27" spans="1:5" ht="12.75">
      <c r="A27" s="31">
        <f>SUM(A24+1)</f>
        <v>19</v>
      </c>
      <c r="B27" s="16" t="s">
        <v>15</v>
      </c>
      <c r="C27" s="48" t="s">
        <v>4</v>
      </c>
      <c r="D27" s="43">
        <v>2</v>
      </c>
      <c r="E27" s="35">
        <f>SUM(D27*C1)</f>
        <v>19300</v>
      </c>
    </row>
    <row r="28" spans="1:5" ht="12.75">
      <c r="A28" s="31">
        <f aca="true" t="shared" si="2" ref="A28:A35">SUM(A27+1)</f>
        <v>20</v>
      </c>
      <c r="B28" s="12" t="s">
        <v>134</v>
      </c>
      <c r="C28" s="41" t="s">
        <v>4</v>
      </c>
      <c r="D28" s="40">
        <v>3</v>
      </c>
      <c r="E28" s="35">
        <f>SUM(D28*C1)</f>
        <v>28950</v>
      </c>
    </row>
    <row r="29" spans="1:5" ht="12.75">
      <c r="A29" s="31">
        <f t="shared" si="2"/>
        <v>21</v>
      </c>
      <c r="B29" s="12" t="s">
        <v>202</v>
      </c>
      <c r="C29" s="41" t="s">
        <v>4</v>
      </c>
      <c r="D29" s="40">
        <v>7</v>
      </c>
      <c r="E29" s="35">
        <f>SUM(D29*C1)</f>
        <v>67550</v>
      </c>
    </row>
    <row r="30" spans="1:5" ht="12.75">
      <c r="A30" s="31">
        <f>SUM(A29+1)</f>
        <v>22</v>
      </c>
      <c r="B30" s="7" t="s">
        <v>121</v>
      </c>
      <c r="C30" s="41" t="s">
        <v>4</v>
      </c>
      <c r="D30" s="41">
        <v>9</v>
      </c>
      <c r="E30" s="35">
        <f>SUM(D30*C1)</f>
        <v>86850</v>
      </c>
    </row>
    <row r="31" spans="1:5" ht="25.5">
      <c r="A31" s="31">
        <f t="shared" si="2"/>
        <v>23</v>
      </c>
      <c r="B31" s="7" t="s">
        <v>120</v>
      </c>
      <c r="C31" s="41" t="s">
        <v>4</v>
      </c>
      <c r="D31" s="41">
        <v>15</v>
      </c>
      <c r="E31" s="35">
        <f>SUM(D31*C1)</f>
        <v>144750</v>
      </c>
    </row>
    <row r="32" spans="1:5" ht="12.75">
      <c r="A32" s="31">
        <f t="shared" si="2"/>
        <v>24</v>
      </c>
      <c r="B32" s="7" t="s">
        <v>16</v>
      </c>
      <c r="C32" s="41" t="s">
        <v>17</v>
      </c>
      <c r="D32" s="41">
        <v>7.5</v>
      </c>
      <c r="E32" s="35">
        <f>SUM(D32*C1)</f>
        <v>72375</v>
      </c>
    </row>
    <row r="33" spans="1:5" ht="12.75">
      <c r="A33" s="31">
        <f t="shared" si="2"/>
        <v>25</v>
      </c>
      <c r="B33" s="7" t="s">
        <v>18</v>
      </c>
      <c r="C33" s="41" t="s">
        <v>17</v>
      </c>
      <c r="D33" s="41">
        <v>8</v>
      </c>
      <c r="E33" s="35">
        <f>SUM(D33*C1)</f>
        <v>77200</v>
      </c>
    </row>
    <row r="34" spans="1:5" ht="12.75">
      <c r="A34" s="33">
        <f t="shared" si="2"/>
        <v>26</v>
      </c>
      <c r="B34" s="15" t="s">
        <v>19</v>
      </c>
      <c r="C34" s="42" t="s">
        <v>17</v>
      </c>
      <c r="D34" s="42">
        <v>16</v>
      </c>
      <c r="E34" s="55">
        <f>SUM(D34*C1)</f>
        <v>154400</v>
      </c>
    </row>
    <row r="35" spans="1:5" ht="12.75">
      <c r="A35" s="31">
        <f t="shared" si="2"/>
        <v>27</v>
      </c>
      <c r="B35" s="7" t="s">
        <v>35</v>
      </c>
      <c r="C35" s="41" t="s">
        <v>4</v>
      </c>
      <c r="D35" s="41">
        <v>8</v>
      </c>
      <c r="E35" s="35">
        <f>SUM(D35*C1)</f>
        <v>77200</v>
      </c>
    </row>
    <row r="36" spans="1:5" ht="12.75">
      <c r="A36" s="50"/>
      <c r="B36" s="17"/>
      <c r="C36" s="44"/>
      <c r="D36" s="44"/>
      <c r="E36" s="54"/>
    </row>
    <row r="37" spans="1:5" ht="12.75">
      <c r="A37" s="111" t="s">
        <v>114</v>
      </c>
      <c r="B37" s="112"/>
      <c r="C37" s="112"/>
      <c r="D37" s="112"/>
      <c r="E37" s="113"/>
    </row>
    <row r="38" spans="1:5" ht="12.75">
      <c r="A38" s="30">
        <f>SUM(A35+1)</f>
        <v>28</v>
      </c>
      <c r="B38" s="18" t="s">
        <v>20</v>
      </c>
      <c r="C38" s="45" t="s">
        <v>4</v>
      </c>
      <c r="D38" s="45">
        <v>2</v>
      </c>
      <c r="E38" s="36">
        <f>SUM(D38*C1)</f>
        <v>19300</v>
      </c>
    </row>
    <row r="39" spans="1:5" ht="12.75">
      <c r="A39" s="30">
        <f>SUM(A38+1)</f>
        <v>29</v>
      </c>
      <c r="B39" s="19" t="s">
        <v>21</v>
      </c>
      <c r="C39" s="46" t="s">
        <v>4</v>
      </c>
      <c r="D39" s="46">
        <v>5</v>
      </c>
      <c r="E39" s="37">
        <f>SUM(D39*C1)</f>
        <v>48250</v>
      </c>
    </row>
    <row r="40" spans="1:5" ht="12.75">
      <c r="A40" s="30">
        <f>SUM(A39+1)</f>
        <v>30</v>
      </c>
      <c r="B40" s="19" t="s">
        <v>22</v>
      </c>
      <c r="C40" s="46" t="s">
        <v>17</v>
      </c>
      <c r="D40" s="46">
        <v>2</v>
      </c>
      <c r="E40" s="37">
        <f>SUM(D40*C1)</f>
        <v>19300</v>
      </c>
    </row>
    <row r="41" spans="1:5" ht="12.75">
      <c r="A41" s="30">
        <f>SUM(A40+1)</f>
        <v>31</v>
      </c>
      <c r="B41" s="19" t="s">
        <v>23</v>
      </c>
      <c r="C41" s="46" t="s">
        <v>4</v>
      </c>
      <c r="D41" s="46">
        <v>2</v>
      </c>
      <c r="E41" s="37">
        <f>SUM(D41*C1)</f>
        <v>19300</v>
      </c>
    </row>
    <row r="42" spans="1:5" ht="12.75">
      <c r="A42" s="30">
        <f>SUM(A41+1)</f>
        <v>32</v>
      </c>
      <c r="B42" s="96" t="s">
        <v>24</v>
      </c>
      <c r="C42" s="46" t="s">
        <v>4</v>
      </c>
      <c r="D42" s="46">
        <v>0.5</v>
      </c>
      <c r="E42" s="37">
        <f>SUM(D42*C1)</f>
        <v>4825</v>
      </c>
    </row>
    <row r="43" spans="1:5" ht="12.75">
      <c r="A43" s="30">
        <f>SUM(A41+1)</f>
        <v>32</v>
      </c>
      <c r="B43" s="19" t="s">
        <v>25</v>
      </c>
      <c r="C43" s="46" t="s">
        <v>4</v>
      </c>
      <c r="D43" s="46">
        <v>4</v>
      </c>
      <c r="E43" s="37">
        <f>SUM(D43*C1)</f>
        <v>38600</v>
      </c>
    </row>
    <row r="44" spans="1:5" ht="12.75">
      <c r="A44" s="30">
        <f aca="true" t="shared" si="3" ref="A44:A50">SUM(A43+1)</f>
        <v>33</v>
      </c>
      <c r="B44" s="19" t="s">
        <v>26</v>
      </c>
      <c r="C44" s="46" t="s">
        <v>4</v>
      </c>
      <c r="D44" s="46">
        <v>3</v>
      </c>
      <c r="E44" s="37">
        <f>SUM(D44*C1)</f>
        <v>28950</v>
      </c>
    </row>
    <row r="45" spans="1:5" ht="12.75">
      <c r="A45" s="30">
        <f t="shared" si="3"/>
        <v>34</v>
      </c>
      <c r="B45" s="18" t="s">
        <v>34</v>
      </c>
      <c r="C45" s="40" t="s">
        <v>17</v>
      </c>
      <c r="D45" s="45">
        <v>1.5</v>
      </c>
      <c r="E45" s="34">
        <f>SUM(D45*C1)</f>
        <v>14475</v>
      </c>
    </row>
    <row r="46" spans="1:5" ht="12.75">
      <c r="A46" s="30">
        <f t="shared" si="3"/>
        <v>35</v>
      </c>
      <c r="B46" s="19" t="s">
        <v>27</v>
      </c>
      <c r="C46" s="46" t="s">
        <v>4</v>
      </c>
      <c r="D46" s="46">
        <v>3</v>
      </c>
      <c r="E46" s="37">
        <f>SUM(D46*C1)</f>
        <v>28950</v>
      </c>
    </row>
    <row r="47" spans="1:5" ht="12.75">
      <c r="A47" s="30">
        <f t="shared" si="3"/>
        <v>36</v>
      </c>
      <c r="B47" s="19" t="s">
        <v>28</v>
      </c>
      <c r="C47" s="46" t="s">
        <v>4</v>
      </c>
      <c r="D47" s="46">
        <v>3</v>
      </c>
      <c r="E47" s="37">
        <f>SUM(D47*C1)</f>
        <v>28950</v>
      </c>
    </row>
    <row r="48" spans="1:5" ht="12.75">
      <c r="A48" s="30">
        <f t="shared" si="3"/>
        <v>37</v>
      </c>
      <c r="B48" s="19" t="s">
        <v>29</v>
      </c>
      <c r="C48" s="46" t="s">
        <v>4</v>
      </c>
      <c r="D48" s="46">
        <v>3</v>
      </c>
      <c r="E48" s="37">
        <f>SUM(D48*C1)</f>
        <v>28950</v>
      </c>
    </row>
    <row r="49" spans="1:5" ht="12.75">
      <c r="A49" s="30">
        <f t="shared" si="3"/>
        <v>38</v>
      </c>
      <c r="B49" s="19" t="s">
        <v>30</v>
      </c>
      <c r="C49" s="46" t="s">
        <v>17</v>
      </c>
      <c r="D49" s="46">
        <v>1</v>
      </c>
      <c r="E49" s="37">
        <f>SUM(D49*C1)</f>
        <v>9650</v>
      </c>
    </row>
    <row r="50" spans="1:5" ht="12.75">
      <c r="A50" s="30">
        <f t="shared" si="3"/>
        <v>39</v>
      </c>
      <c r="B50" s="19" t="s">
        <v>31</v>
      </c>
      <c r="C50" s="46" t="s">
        <v>4</v>
      </c>
      <c r="D50" s="46">
        <v>3</v>
      </c>
      <c r="E50" s="37">
        <f>SUM(D50*C1)</f>
        <v>28950</v>
      </c>
    </row>
    <row r="51" spans="1:5" ht="12.75">
      <c r="A51" s="30"/>
      <c r="B51" s="19"/>
      <c r="C51" s="46"/>
      <c r="D51" s="46"/>
      <c r="E51" s="37"/>
    </row>
    <row r="52" spans="1:5" ht="12.75">
      <c r="A52" s="30"/>
      <c r="B52" s="19"/>
      <c r="C52" s="46"/>
      <c r="D52" s="46"/>
      <c r="E52" s="37"/>
    </row>
    <row r="53" spans="1:5" ht="12.75">
      <c r="A53" s="50"/>
      <c r="B53" s="51"/>
      <c r="C53" s="52"/>
      <c r="D53" s="52"/>
      <c r="E53" s="53"/>
    </row>
    <row r="54" spans="1:5" ht="12.75">
      <c r="A54" s="111" t="s">
        <v>111</v>
      </c>
      <c r="B54" s="112"/>
      <c r="C54" s="112"/>
      <c r="D54" s="112"/>
      <c r="E54" s="113"/>
    </row>
    <row r="55" spans="1:5" ht="25.5">
      <c r="A55" s="32">
        <f>SUM(A50+1)</f>
        <v>40</v>
      </c>
      <c r="B55" s="16" t="s">
        <v>198</v>
      </c>
      <c r="C55" s="43" t="s">
        <v>4</v>
      </c>
      <c r="D55" s="73">
        <v>10</v>
      </c>
      <c r="E55" s="38">
        <f>SUM(D55*C1)</f>
        <v>96500</v>
      </c>
    </row>
    <row r="56" spans="1:5" ht="25.5">
      <c r="A56" s="30">
        <f>SUM(A55+1)</f>
        <v>41</v>
      </c>
      <c r="B56" s="12" t="s">
        <v>195</v>
      </c>
      <c r="C56" s="40" t="s">
        <v>4</v>
      </c>
      <c r="D56" s="45">
        <v>12</v>
      </c>
      <c r="E56" s="34">
        <f>SUM(D56*C1)</f>
        <v>115800</v>
      </c>
    </row>
    <row r="57" spans="1:5" ht="12.75">
      <c r="A57" s="31">
        <f>SUM(A56+1)</f>
        <v>42</v>
      </c>
      <c r="B57" s="7" t="s">
        <v>32</v>
      </c>
      <c r="C57" s="41" t="s">
        <v>17</v>
      </c>
      <c r="D57" s="46">
        <v>5</v>
      </c>
      <c r="E57" s="35">
        <f>SUM(D57*C1)</f>
        <v>48250</v>
      </c>
    </row>
    <row r="58" spans="1:5" ht="12.75">
      <c r="A58" s="31">
        <f>SUM(A57+1)</f>
        <v>43</v>
      </c>
      <c r="B58" s="7" t="s">
        <v>33</v>
      </c>
      <c r="C58" s="41" t="s">
        <v>4</v>
      </c>
      <c r="D58" s="46">
        <v>15</v>
      </c>
      <c r="E58" s="35">
        <f>SUM(D58*C1)</f>
        <v>144750</v>
      </c>
    </row>
    <row r="59" spans="1:5" ht="12.75">
      <c r="A59" s="31">
        <f>SUM(A58+1)</f>
        <v>44</v>
      </c>
      <c r="B59" s="7" t="s">
        <v>105</v>
      </c>
      <c r="C59" s="41" t="s">
        <v>4</v>
      </c>
      <c r="D59" s="46">
        <v>12</v>
      </c>
      <c r="E59" s="35">
        <f>SUM(D59*C1)</f>
        <v>115800</v>
      </c>
    </row>
    <row r="60" spans="1:5" ht="12.75">
      <c r="A60" s="31">
        <f>SUM(A59+1)</f>
        <v>45</v>
      </c>
      <c r="B60" s="7" t="s">
        <v>126</v>
      </c>
      <c r="C60" s="41" t="s">
        <v>4</v>
      </c>
      <c r="D60" s="46">
        <v>18</v>
      </c>
      <c r="E60" s="35">
        <f>SUM(D60*C1)</f>
        <v>173700</v>
      </c>
    </row>
    <row r="61" spans="1:5" ht="12.75">
      <c r="A61" s="31"/>
      <c r="B61" s="12"/>
      <c r="C61" s="40"/>
      <c r="D61" s="45"/>
      <c r="E61" s="34"/>
    </row>
  </sheetData>
  <mergeCells count="8">
    <mergeCell ref="D1:E1"/>
    <mergeCell ref="A1:B1"/>
    <mergeCell ref="A3:E3"/>
    <mergeCell ref="A54:E54"/>
    <mergeCell ref="A26:E26"/>
    <mergeCell ref="A16:E16"/>
    <mergeCell ref="A4:E4"/>
    <mergeCell ref="A37:E37"/>
  </mergeCells>
  <printOptions horizontalCentered="1"/>
  <pageMargins left="0" right="0" top="0" bottom="0" header="0" footer="0"/>
  <pageSetup blackAndWhite="1" fitToHeight="1" fitToWidth="1" horizontalDpi="300" verticalDpi="300" orientation="portrait" paperSize="9" scale="95" r:id="rId1"/>
  <colBreaks count="1" manualBreakCount="1">
    <brk id="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</sheetPr>
  <dimension ref="A1:G44"/>
  <sheetViews>
    <sheetView workbookViewId="0" topLeftCell="A1">
      <selection activeCell="A1" sqref="A1:B1"/>
    </sheetView>
  </sheetViews>
  <sheetFormatPr defaultColWidth="9.140625" defaultRowHeight="12.75"/>
  <cols>
    <col min="1" max="1" width="4.00390625" style="0" bestFit="1" customWidth="1"/>
    <col min="2" max="2" width="70.7109375" style="20" customWidth="1"/>
    <col min="3" max="3" width="5.421875" style="0" bestFit="1" customWidth="1"/>
    <col min="4" max="4" width="6.421875" style="0" bestFit="1" customWidth="1"/>
    <col min="5" max="5" width="9.28125" style="0" bestFit="1" customWidth="1"/>
    <col min="6" max="6" width="9.140625" style="28" customWidth="1"/>
  </cols>
  <sheetData>
    <row r="1" spans="1:5" ht="12.75">
      <c r="A1" s="107" t="str">
        <f>T(стены!A1)</f>
        <v>1 ед. =  по курсу Нац.банка на день оплаты: </v>
      </c>
      <c r="B1" s="107"/>
      <c r="C1" s="71">
        <f>MAX(стены!C1)</f>
        <v>9650</v>
      </c>
      <c r="D1" s="120" t="str">
        <f>T(стены!D1)</f>
        <v>22 января 2013</v>
      </c>
      <c r="E1" s="120"/>
    </row>
    <row r="2" spans="1:5" ht="25.5">
      <c r="A2" s="21" t="s">
        <v>0</v>
      </c>
      <c r="B2" s="21" t="s">
        <v>1</v>
      </c>
      <c r="C2" s="21" t="s">
        <v>2</v>
      </c>
      <c r="D2" s="21" t="s">
        <v>205</v>
      </c>
      <c r="E2" s="23" t="s">
        <v>122</v>
      </c>
    </row>
    <row r="3" spans="1:5" ht="27" customHeight="1">
      <c r="A3" s="117" t="s">
        <v>116</v>
      </c>
      <c r="B3" s="118"/>
      <c r="C3" s="118"/>
      <c r="D3" s="118"/>
      <c r="E3" s="119"/>
    </row>
    <row r="4" spans="1:5" ht="12.75">
      <c r="A4" s="114" t="s">
        <v>113</v>
      </c>
      <c r="B4" s="115"/>
      <c r="C4" s="115"/>
      <c r="D4" s="115"/>
      <c r="E4" s="116"/>
    </row>
    <row r="5" spans="1:5" ht="12.75">
      <c r="A5" s="31">
        <v>1</v>
      </c>
      <c r="B5" s="7" t="s">
        <v>39</v>
      </c>
      <c r="C5" s="8" t="s">
        <v>38</v>
      </c>
      <c r="D5" s="77">
        <v>2</v>
      </c>
      <c r="E5" s="6">
        <f>SUM(D5*C1)</f>
        <v>19300</v>
      </c>
    </row>
    <row r="6" spans="1:5" ht="12.75">
      <c r="A6" s="31">
        <f>SUM(A5+1)</f>
        <v>2</v>
      </c>
      <c r="B6" s="7" t="s">
        <v>40</v>
      </c>
      <c r="C6" s="8" t="s">
        <v>38</v>
      </c>
      <c r="D6" s="77">
        <v>2</v>
      </c>
      <c r="E6" s="6">
        <f>SUM(D6*C1)</f>
        <v>19300</v>
      </c>
    </row>
    <row r="7" spans="1:5" ht="12.75">
      <c r="A7" s="31">
        <f>SUM(A6+1)</f>
        <v>3</v>
      </c>
      <c r="B7" s="7" t="s">
        <v>166</v>
      </c>
      <c r="C7" s="8" t="s">
        <v>38</v>
      </c>
      <c r="D7" s="77">
        <v>0.5</v>
      </c>
      <c r="E7" s="6">
        <f>SUM(D7*C1)</f>
        <v>4825</v>
      </c>
    </row>
    <row r="8" spans="1:5" ht="12.75">
      <c r="A8" s="31">
        <f>SUM(A7+1)</f>
        <v>4</v>
      </c>
      <c r="B8" s="7" t="s">
        <v>41</v>
      </c>
      <c r="C8" s="8" t="s">
        <v>38</v>
      </c>
      <c r="D8" s="77">
        <v>2</v>
      </c>
      <c r="E8" s="6">
        <f>SUM(D8*C1)</f>
        <v>19300</v>
      </c>
    </row>
    <row r="9" spans="1:5" ht="12.75">
      <c r="A9" s="31">
        <f>SUM(A8+1)</f>
        <v>5</v>
      </c>
      <c r="B9" s="7" t="s">
        <v>42</v>
      </c>
      <c r="C9" s="8" t="s">
        <v>38</v>
      </c>
      <c r="D9" s="77">
        <v>3</v>
      </c>
      <c r="E9" s="6">
        <f>SUM(D9*C1)</f>
        <v>28950</v>
      </c>
    </row>
    <row r="10" spans="1:5" ht="12.75">
      <c r="A10" s="121" t="s">
        <v>124</v>
      </c>
      <c r="B10" s="99"/>
      <c r="C10" s="99"/>
      <c r="D10" s="99"/>
      <c r="E10" s="100"/>
    </row>
    <row r="11" spans="1:5" ht="25.5">
      <c r="A11" s="31">
        <f>SUM(A9+1)</f>
        <v>6</v>
      </c>
      <c r="B11" s="7" t="s">
        <v>165</v>
      </c>
      <c r="C11" s="8" t="s">
        <v>38</v>
      </c>
      <c r="D11" s="77">
        <v>6.5</v>
      </c>
      <c r="E11" s="6">
        <f>SUM(D11*C1)</f>
        <v>62725</v>
      </c>
    </row>
    <row r="12" spans="1:5" ht="25.5">
      <c r="A12" s="31">
        <f aca="true" t="shared" si="0" ref="A12:A18">SUM(A11+1)</f>
        <v>7</v>
      </c>
      <c r="B12" s="7" t="s">
        <v>199</v>
      </c>
      <c r="C12" s="8" t="s">
        <v>38</v>
      </c>
      <c r="D12" s="77">
        <v>9</v>
      </c>
      <c r="E12" s="6">
        <f>SUM(D12*C1)</f>
        <v>86850</v>
      </c>
    </row>
    <row r="13" spans="1:5" ht="12.75">
      <c r="A13" s="31">
        <f t="shared" si="0"/>
        <v>8</v>
      </c>
      <c r="B13" s="7" t="s">
        <v>43</v>
      </c>
      <c r="C13" s="8" t="s">
        <v>38</v>
      </c>
      <c r="D13" s="77">
        <v>2</v>
      </c>
      <c r="E13" s="6">
        <f>SUM(D13*C1)</f>
        <v>19300</v>
      </c>
    </row>
    <row r="14" spans="1:5" ht="12.75">
      <c r="A14" s="31">
        <f t="shared" si="0"/>
        <v>9</v>
      </c>
      <c r="B14" s="7" t="s">
        <v>44</v>
      </c>
      <c r="C14" s="8" t="s">
        <v>38</v>
      </c>
      <c r="D14" s="77">
        <v>3</v>
      </c>
      <c r="E14" s="6">
        <f>SUM(D14*C1)</f>
        <v>28950</v>
      </c>
    </row>
    <row r="15" spans="1:5" ht="12.75">
      <c r="A15" s="31">
        <f t="shared" si="0"/>
        <v>10</v>
      </c>
      <c r="B15" s="7" t="s">
        <v>169</v>
      </c>
      <c r="C15" s="8" t="s">
        <v>38</v>
      </c>
      <c r="D15" s="77">
        <v>6.5</v>
      </c>
      <c r="E15" s="6"/>
    </row>
    <row r="16" spans="1:5" ht="25.5">
      <c r="A16" s="31">
        <f t="shared" si="0"/>
        <v>11</v>
      </c>
      <c r="B16" s="7" t="s">
        <v>45</v>
      </c>
      <c r="C16" s="8" t="s">
        <v>38</v>
      </c>
      <c r="D16" s="77">
        <v>2.5</v>
      </c>
      <c r="E16" s="6">
        <f>SUM(D16*C1)</f>
        <v>24125</v>
      </c>
    </row>
    <row r="17" spans="1:5" ht="12.75">
      <c r="A17" s="31">
        <f t="shared" si="0"/>
        <v>12</v>
      </c>
      <c r="B17" s="7" t="s">
        <v>106</v>
      </c>
      <c r="C17" s="8" t="s">
        <v>38</v>
      </c>
      <c r="D17" s="77">
        <v>1.5</v>
      </c>
      <c r="E17" s="6">
        <f>SUM(D17*C1)</f>
        <v>14475</v>
      </c>
    </row>
    <row r="18" spans="1:5" ht="15" customHeight="1">
      <c r="A18" s="31">
        <f t="shared" si="0"/>
        <v>13</v>
      </c>
      <c r="B18" s="7" t="s">
        <v>168</v>
      </c>
      <c r="C18" s="8" t="s">
        <v>38</v>
      </c>
      <c r="D18" s="77">
        <v>3.5</v>
      </c>
      <c r="E18" s="97">
        <f>SUM(D18*C1)</f>
        <v>33775</v>
      </c>
    </row>
    <row r="19" spans="1:5" ht="12.75">
      <c r="A19" s="5"/>
      <c r="B19" s="7"/>
      <c r="C19" s="8"/>
      <c r="D19" s="77"/>
      <c r="E19" s="6"/>
    </row>
    <row r="20" spans="1:5" ht="12.75">
      <c r="A20" s="121" t="s">
        <v>125</v>
      </c>
      <c r="B20" s="99"/>
      <c r="C20" s="99"/>
      <c r="D20" s="99"/>
      <c r="E20" s="100"/>
    </row>
    <row r="21" spans="1:5" ht="12.75">
      <c r="A21" s="5">
        <f>SUM(A18+1)</f>
        <v>14</v>
      </c>
      <c r="B21" s="7" t="s">
        <v>46</v>
      </c>
      <c r="C21" s="8" t="s">
        <v>38</v>
      </c>
      <c r="D21" s="77">
        <v>10</v>
      </c>
      <c r="E21" s="6">
        <f>SUM(D21*C1)</f>
        <v>96500</v>
      </c>
    </row>
    <row r="22" spans="1:5" ht="12.75">
      <c r="A22" s="5">
        <f aca="true" t="shared" si="1" ref="A22:A29">SUM(A21+1)</f>
        <v>15</v>
      </c>
      <c r="B22" s="7" t="s">
        <v>47</v>
      </c>
      <c r="C22" s="8" t="s">
        <v>48</v>
      </c>
      <c r="D22" s="77">
        <v>30</v>
      </c>
      <c r="E22" s="6">
        <f>SUM(D22*C1)</f>
        <v>289500</v>
      </c>
    </row>
    <row r="23" spans="1:5" ht="12.75">
      <c r="A23" s="5">
        <f t="shared" si="1"/>
        <v>16</v>
      </c>
      <c r="B23" s="7" t="s">
        <v>128</v>
      </c>
      <c r="C23" s="8" t="s">
        <v>38</v>
      </c>
      <c r="D23" s="77">
        <v>20</v>
      </c>
      <c r="E23" s="6">
        <f>SUM(D23*C1)</f>
        <v>193000</v>
      </c>
    </row>
    <row r="24" spans="1:7" s="63" customFormat="1" ht="12.75">
      <c r="A24" s="31">
        <f t="shared" si="1"/>
        <v>17</v>
      </c>
      <c r="B24" s="19" t="s">
        <v>49</v>
      </c>
      <c r="C24" s="77" t="s">
        <v>38</v>
      </c>
      <c r="D24" s="77">
        <v>3</v>
      </c>
      <c r="E24" s="80">
        <f>SUM(D24*C1)</f>
        <v>28950</v>
      </c>
      <c r="F24" s="78"/>
      <c r="G24" s="79"/>
    </row>
    <row r="25" spans="1:5" ht="12.75">
      <c r="A25" s="5">
        <f t="shared" si="1"/>
        <v>18</v>
      </c>
      <c r="B25" s="7" t="s">
        <v>50</v>
      </c>
      <c r="C25" s="8" t="s">
        <v>38</v>
      </c>
      <c r="D25" s="77">
        <v>6</v>
      </c>
      <c r="E25" s="6">
        <f>SUM(D25*C1)</f>
        <v>57900</v>
      </c>
    </row>
    <row r="26" spans="1:5" ht="12.75">
      <c r="A26" s="5">
        <f t="shared" si="1"/>
        <v>19</v>
      </c>
      <c r="B26" s="7" t="s">
        <v>51</v>
      </c>
      <c r="C26" s="8" t="s">
        <v>17</v>
      </c>
      <c r="D26" s="77">
        <v>3</v>
      </c>
      <c r="E26" s="6">
        <f>SUM(D26*C1)</f>
        <v>28950</v>
      </c>
    </row>
    <row r="27" spans="1:5" ht="12.75">
      <c r="A27" s="5">
        <f t="shared" si="1"/>
        <v>20</v>
      </c>
      <c r="B27" s="7" t="s">
        <v>129</v>
      </c>
      <c r="C27" s="8" t="s">
        <v>38</v>
      </c>
      <c r="D27" s="77">
        <v>3</v>
      </c>
      <c r="E27" s="6">
        <f>SUM(D27*C1)</f>
        <v>28950</v>
      </c>
    </row>
    <row r="28" spans="1:5" ht="12.75">
      <c r="A28" s="5">
        <f t="shared" si="1"/>
        <v>21</v>
      </c>
      <c r="B28" s="7" t="s">
        <v>52</v>
      </c>
      <c r="C28" s="8" t="s">
        <v>38</v>
      </c>
      <c r="D28" s="77">
        <v>6</v>
      </c>
      <c r="E28" s="6">
        <f>SUM(D28*C1)</f>
        <v>57900</v>
      </c>
    </row>
    <row r="29" spans="1:5" ht="12.75">
      <c r="A29" s="5">
        <f t="shared" si="1"/>
        <v>22</v>
      </c>
      <c r="B29" s="7" t="s">
        <v>197</v>
      </c>
      <c r="C29" s="8" t="s">
        <v>38</v>
      </c>
      <c r="D29" s="98">
        <v>4</v>
      </c>
      <c r="E29" s="6">
        <f>SUM(D29*C1)</f>
        <v>38600</v>
      </c>
    </row>
    <row r="30" spans="1:5" ht="12.75">
      <c r="A30" s="125">
        <f>SUM(A29+1)</f>
        <v>23</v>
      </c>
      <c r="B30" s="7" t="s">
        <v>53</v>
      </c>
      <c r="C30" s="8" t="s">
        <v>38</v>
      </c>
      <c r="D30" s="123"/>
      <c r="E30" s="124"/>
    </row>
    <row r="31" spans="1:5" ht="12.75">
      <c r="A31" s="126"/>
      <c r="B31" s="7" t="s">
        <v>167</v>
      </c>
      <c r="C31" s="8" t="s">
        <v>38</v>
      </c>
      <c r="D31" s="77">
        <v>1</v>
      </c>
      <c r="E31" s="6">
        <f>SUM(D31*C1)</f>
        <v>9650</v>
      </c>
    </row>
    <row r="32" spans="1:5" ht="12.75">
      <c r="A32" s="127"/>
      <c r="B32" s="7" t="s">
        <v>54</v>
      </c>
      <c r="C32" s="8" t="s">
        <v>38</v>
      </c>
      <c r="D32" s="77">
        <v>7</v>
      </c>
      <c r="E32" s="6">
        <f>SUM(D32*C1)</f>
        <v>67550</v>
      </c>
    </row>
    <row r="33" spans="1:5" ht="12.75">
      <c r="A33" s="125">
        <f>SUM(A30+1)</f>
        <v>24</v>
      </c>
      <c r="B33" s="7" t="s">
        <v>55</v>
      </c>
      <c r="C33" s="8" t="s">
        <v>38</v>
      </c>
      <c r="D33" s="101"/>
      <c r="E33" s="122"/>
    </row>
    <row r="34" spans="1:5" ht="12.75">
      <c r="A34" s="126"/>
      <c r="B34" s="7" t="s">
        <v>56</v>
      </c>
      <c r="C34" s="8" t="s">
        <v>38</v>
      </c>
      <c r="D34" s="77">
        <v>20</v>
      </c>
      <c r="E34" s="6">
        <f>SUM(D34*C1)</f>
        <v>193000</v>
      </c>
    </row>
    <row r="35" spans="1:5" ht="12.75">
      <c r="A35" s="126"/>
      <c r="B35" s="7" t="s">
        <v>57</v>
      </c>
      <c r="C35" s="8" t="s">
        <v>38</v>
      </c>
      <c r="D35" s="77">
        <v>22</v>
      </c>
      <c r="E35" s="6">
        <f>SUM(D35*C1)</f>
        <v>212300</v>
      </c>
    </row>
    <row r="36" spans="1:5" ht="12.75">
      <c r="A36" s="126"/>
      <c r="B36" s="7" t="s">
        <v>107</v>
      </c>
      <c r="C36" s="8" t="s">
        <v>38</v>
      </c>
      <c r="D36" s="77">
        <v>28</v>
      </c>
      <c r="E36" s="6">
        <f>SUM(D36*C1)</f>
        <v>270200</v>
      </c>
    </row>
    <row r="37" spans="1:5" ht="12.75">
      <c r="A37" s="126"/>
      <c r="B37" s="7" t="s">
        <v>58</v>
      </c>
      <c r="C37" s="8" t="s">
        <v>38</v>
      </c>
      <c r="D37" s="77">
        <v>30</v>
      </c>
      <c r="E37" s="6">
        <f>SUM(D37*C1)</f>
        <v>289500</v>
      </c>
    </row>
    <row r="38" spans="1:5" ht="12.75">
      <c r="A38" s="127"/>
      <c r="B38" s="7" t="s">
        <v>127</v>
      </c>
      <c r="C38" s="8" t="s">
        <v>38</v>
      </c>
      <c r="D38" s="77">
        <v>35</v>
      </c>
      <c r="E38" s="6">
        <f>SUM(D38*C1)</f>
        <v>337750</v>
      </c>
    </row>
    <row r="39" spans="1:5" ht="12.75">
      <c r="A39" s="5">
        <f>SUM(A33+1)</f>
        <v>25</v>
      </c>
      <c r="B39" s="7" t="s">
        <v>59</v>
      </c>
      <c r="C39" s="8" t="s">
        <v>38</v>
      </c>
      <c r="D39" s="77">
        <v>6</v>
      </c>
      <c r="E39" s="6">
        <f>SUM(D39*C1)</f>
        <v>57900</v>
      </c>
    </row>
    <row r="40" spans="1:5" ht="12.75">
      <c r="A40" s="5">
        <f>SUM(A39+1)</f>
        <v>26</v>
      </c>
      <c r="B40" s="7" t="s">
        <v>60</v>
      </c>
      <c r="C40" s="8" t="s">
        <v>17</v>
      </c>
      <c r="D40" s="77">
        <v>6</v>
      </c>
      <c r="E40" s="6">
        <f>SUM(D40*C1)</f>
        <v>57900</v>
      </c>
    </row>
    <row r="41" spans="1:5" ht="12.75">
      <c r="A41" s="5">
        <f>SUM(A40+1)</f>
        <v>27</v>
      </c>
      <c r="B41" s="7" t="s">
        <v>108</v>
      </c>
      <c r="C41" s="8" t="s">
        <v>17</v>
      </c>
      <c r="D41" s="77">
        <v>2</v>
      </c>
      <c r="E41" s="6">
        <f>SUM(D41*C1)</f>
        <v>19300</v>
      </c>
    </row>
    <row r="42" spans="1:5" ht="12.75">
      <c r="A42" s="5">
        <f>SUM(A41+1)</f>
        <v>28</v>
      </c>
      <c r="B42" s="7" t="s">
        <v>61</v>
      </c>
      <c r="C42" s="8" t="s">
        <v>17</v>
      </c>
      <c r="D42" s="77">
        <v>2.5</v>
      </c>
      <c r="E42" s="6">
        <f>SUM(D42*C1)</f>
        <v>24125</v>
      </c>
    </row>
    <row r="43" spans="1:5" ht="12.75">
      <c r="A43" s="5">
        <f>SUM(A42+1)</f>
        <v>29</v>
      </c>
      <c r="B43" s="7" t="s">
        <v>62</v>
      </c>
      <c r="C43" s="8" t="s">
        <v>38</v>
      </c>
      <c r="D43" s="77">
        <v>14</v>
      </c>
      <c r="E43" s="6">
        <f>SUM(D43*C1)</f>
        <v>135100</v>
      </c>
    </row>
    <row r="44" spans="1:5" ht="12.75">
      <c r="A44" s="5">
        <f>SUM(A43+1)</f>
        <v>30</v>
      </c>
      <c r="B44" s="7" t="s">
        <v>63</v>
      </c>
      <c r="C44" s="8" t="s">
        <v>38</v>
      </c>
      <c r="D44" s="77">
        <v>16</v>
      </c>
      <c r="E44" s="6">
        <f>SUM(D44*C1)</f>
        <v>154400</v>
      </c>
    </row>
  </sheetData>
  <sheetProtection/>
  <mergeCells count="10">
    <mergeCell ref="A10:E10"/>
    <mergeCell ref="A20:E20"/>
    <mergeCell ref="D33:E33"/>
    <mergeCell ref="D30:E30"/>
    <mergeCell ref="A30:A32"/>
    <mergeCell ref="A33:A38"/>
    <mergeCell ref="A4:E4"/>
    <mergeCell ref="A1:B1"/>
    <mergeCell ref="A3:E3"/>
    <mergeCell ref="D1:E1"/>
  </mergeCells>
  <printOptions horizontalCentered="1"/>
  <pageMargins left="0" right="0" top="0" bottom="0" header="0" footer="0"/>
  <pageSetup blackAndWhite="1" horizontalDpi="600" verticalDpi="600" orientation="portrait" paperSize="9" scale="60" r:id="rId1"/>
  <colBreaks count="1" manualBreakCount="1">
    <brk id="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E48"/>
  <sheetViews>
    <sheetView workbookViewId="0" topLeftCell="A1">
      <selection activeCell="A3" sqref="A3:E3"/>
    </sheetView>
  </sheetViews>
  <sheetFormatPr defaultColWidth="9.140625" defaultRowHeight="12.75"/>
  <cols>
    <col min="1" max="1" width="3.28125" style="0" bestFit="1" customWidth="1"/>
    <col min="2" max="2" width="70.7109375" style="4" customWidth="1"/>
    <col min="3" max="3" width="5.28125" style="0" bestFit="1" customWidth="1"/>
    <col min="4" max="4" width="6.28125" style="0" bestFit="1" customWidth="1"/>
    <col min="6" max="6" width="9.140625" style="28" customWidth="1"/>
  </cols>
  <sheetData>
    <row r="1" spans="1:5" ht="12.75" customHeight="1">
      <c r="A1" s="107" t="str">
        <f>T(стены!A1)</f>
        <v>1 ед. =  по курсу Нац.банка на день оплаты: </v>
      </c>
      <c r="B1" s="107"/>
      <c r="C1" s="71">
        <f>MAX(стены!C1)</f>
        <v>9650</v>
      </c>
      <c r="D1" s="120" t="str">
        <f>T(стены!D1)</f>
        <v>22 января 2013</v>
      </c>
      <c r="E1" s="120"/>
    </row>
    <row r="2" spans="1:5" ht="25.5">
      <c r="A2" s="21" t="s">
        <v>0</v>
      </c>
      <c r="B2" s="21" t="s">
        <v>1</v>
      </c>
      <c r="C2" s="21" t="s">
        <v>2</v>
      </c>
      <c r="D2" s="21" t="s">
        <v>205</v>
      </c>
      <c r="E2" s="23" t="s">
        <v>122</v>
      </c>
    </row>
    <row r="3" spans="1:5" ht="27" customHeight="1">
      <c r="A3" s="131" t="s">
        <v>117</v>
      </c>
      <c r="B3" s="131"/>
      <c r="C3" s="131"/>
      <c r="D3" s="131"/>
      <c r="E3" s="131"/>
    </row>
    <row r="4" spans="1:5" ht="12.75">
      <c r="A4" s="132" t="s">
        <v>174</v>
      </c>
      <c r="B4" s="132"/>
      <c r="C4" s="132"/>
      <c r="D4" s="132"/>
      <c r="E4" s="132"/>
    </row>
    <row r="5" spans="1:5" ht="12.75">
      <c r="A5" s="5"/>
      <c r="B5" s="7" t="s">
        <v>74</v>
      </c>
      <c r="C5" s="8" t="s">
        <v>4</v>
      </c>
      <c r="D5" s="77">
        <v>9</v>
      </c>
      <c r="E5" s="6">
        <f>SUM(D5*C1)</f>
        <v>86850</v>
      </c>
    </row>
    <row r="6" spans="1:5" ht="12.75">
      <c r="A6" s="5"/>
      <c r="B6" s="7" t="s">
        <v>175</v>
      </c>
      <c r="C6" s="8" t="s">
        <v>4</v>
      </c>
      <c r="D6" s="77">
        <v>10</v>
      </c>
      <c r="E6" s="6">
        <f>SUM(D6*C1)</f>
        <v>96500</v>
      </c>
    </row>
    <row r="7" spans="1:5" ht="38.25">
      <c r="A7" s="5"/>
      <c r="B7" s="7" t="s">
        <v>75</v>
      </c>
      <c r="C7" s="8" t="s">
        <v>17</v>
      </c>
      <c r="D7" s="77">
        <v>10</v>
      </c>
      <c r="E7" s="6">
        <f>SUM(D7*C1)</f>
        <v>96500</v>
      </c>
    </row>
    <row r="8" spans="1:5" ht="38.25">
      <c r="A8" s="5"/>
      <c r="B8" s="7" t="s">
        <v>76</v>
      </c>
      <c r="C8" s="8" t="s">
        <v>17</v>
      </c>
      <c r="D8" s="77">
        <v>14</v>
      </c>
      <c r="E8" s="6">
        <f>SUM(D8*C1)</f>
        <v>135100</v>
      </c>
    </row>
    <row r="9" spans="1:5" ht="12.75">
      <c r="A9" s="5"/>
      <c r="B9" s="7" t="s">
        <v>71</v>
      </c>
      <c r="C9" s="8" t="s">
        <v>4</v>
      </c>
      <c r="D9" s="77">
        <v>5</v>
      </c>
      <c r="E9" s="6">
        <f>SUM(D9*C1)</f>
        <v>48250</v>
      </c>
    </row>
    <row r="10" spans="1:5" ht="12.75">
      <c r="A10" s="5"/>
      <c r="B10" s="7" t="s">
        <v>72</v>
      </c>
      <c r="C10" s="8" t="s">
        <v>4</v>
      </c>
      <c r="D10" s="77">
        <v>7</v>
      </c>
      <c r="E10" s="6">
        <f>SUM(D10*C1)</f>
        <v>67550</v>
      </c>
    </row>
    <row r="11" spans="1:5" ht="12.75">
      <c r="A11" s="5"/>
      <c r="B11" s="7" t="s">
        <v>73</v>
      </c>
      <c r="C11" s="8" t="s">
        <v>4</v>
      </c>
      <c r="D11" s="77">
        <v>6</v>
      </c>
      <c r="E11" s="6">
        <f>SUM(D11*C1)</f>
        <v>57900</v>
      </c>
    </row>
    <row r="12" spans="1:5" ht="12.75">
      <c r="A12" s="5"/>
      <c r="B12" s="7" t="s">
        <v>70</v>
      </c>
      <c r="C12" s="8" t="s">
        <v>4</v>
      </c>
      <c r="D12" s="77">
        <v>7</v>
      </c>
      <c r="E12" s="6">
        <f>SUM(D12*C1)</f>
        <v>67550</v>
      </c>
    </row>
    <row r="13" spans="1:5" ht="12.75">
      <c r="A13" s="72"/>
      <c r="B13" s="15" t="s">
        <v>196</v>
      </c>
      <c r="C13" s="82" t="s">
        <v>4</v>
      </c>
      <c r="D13" s="87">
        <v>6</v>
      </c>
      <c r="E13" s="6">
        <f>SUM(D13*C1)</f>
        <v>57900</v>
      </c>
    </row>
    <row r="14" spans="1:5" ht="12.75">
      <c r="A14" s="72"/>
      <c r="B14" s="15"/>
      <c r="C14" s="82"/>
      <c r="D14" s="87"/>
      <c r="E14" s="83"/>
    </row>
    <row r="15" spans="1:5" ht="12.75">
      <c r="A15" s="133" t="s">
        <v>114</v>
      </c>
      <c r="B15" s="133"/>
      <c r="C15" s="133"/>
      <c r="D15" s="133"/>
      <c r="E15" s="133"/>
    </row>
    <row r="16" spans="1:5" ht="12.75">
      <c r="A16" s="11"/>
      <c r="B16" s="12" t="s">
        <v>109</v>
      </c>
      <c r="C16" s="13" t="s">
        <v>4</v>
      </c>
      <c r="D16" s="81">
        <v>2</v>
      </c>
      <c r="E16" s="14">
        <f>SUM(D16*C1)</f>
        <v>19300</v>
      </c>
    </row>
    <row r="17" spans="1:5" ht="12.75">
      <c r="A17" s="5"/>
      <c r="B17" s="7" t="s">
        <v>64</v>
      </c>
      <c r="C17" s="8" t="s">
        <v>4</v>
      </c>
      <c r="D17" s="77">
        <v>3</v>
      </c>
      <c r="E17" s="6">
        <f>SUM(D17*C1)</f>
        <v>28950</v>
      </c>
    </row>
    <row r="18" spans="1:5" ht="12.75">
      <c r="A18" s="5"/>
      <c r="B18" s="7" t="s">
        <v>65</v>
      </c>
      <c r="C18" s="8" t="s">
        <v>4</v>
      </c>
      <c r="D18" s="77">
        <v>2</v>
      </c>
      <c r="E18" s="6">
        <f>SUM(D18*C1)</f>
        <v>19300</v>
      </c>
    </row>
    <row r="19" spans="1:5" ht="12.75">
      <c r="A19" s="5"/>
      <c r="B19" s="7" t="s">
        <v>66</v>
      </c>
      <c r="C19" s="8" t="s">
        <v>4</v>
      </c>
      <c r="D19" s="77">
        <v>0.5</v>
      </c>
      <c r="E19" s="6">
        <f>SUM(D19*C1)</f>
        <v>4825</v>
      </c>
    </row>
    <row r="20" spans="1:5" ht="12.75">
      <c r="A20" s="5"/>
      <c r="B20" s="7" t="s">
        <v>67</v>
      </c>
      <c r="C20" s="8" t="s">
        <v>4</v>
      </c>
      <c r="D20" s="77">
        <v>1.2</v>
      </c>
      <c r="E20" s="6">
        <f>SUM(D20*C1)</f>
        <v>11580</v>
      </c>
    </row>
    <row r="21" spans="1:5" ht="12.75">
      <c r="A21" s="5"/>
      <c r="B21" s="7" t="s">
        <v>68</v>
      </c>
      <c r="C21" s="8" t="s">
        <v>4</v>
      </c>
      <c r="D21" s="77">
        <v>3</v>
      </c>
      <c r="E21" s="6">
        <f>SUM(D21*C1)</f>
        <v>28950</v>
      </c>
    </row>
    <row r="22" spans="1:5" ht="12.75">
      <c r="A22" s="5"/>
      <c r="B22" s="7" t="s">
        <v>176</v>
      </c>
      <c r="C22" s="8" t="s">
        <v>4</v>
      </c>
      <c r="D22" s="77">
        <v>3</v>
      </c>
      <c r="E22" s="6">
        <f>SUM(D22*C1)</f>
        <v>28950</v>
      </c>
    </row>
    <row r="23" spans="1:5" ht="12.75">
      <c r="A23" s="5"/>
      <c r="B23" s="7" t="s">
        <v>69</v>
      </c>
      <c r="C23" s="8" t="s">
        <v>17</v>
      </c>
      <c r="D23" s="77">
        <v>1.5</v>
      </c>
      <c r="E23" s="6">
        <f>SUM(D23*C1)</f>
        <v>14475</v>
      </c>
    </row>
    <row r="24" spans="1:5" ht="12.75">
      <c r="A24" s="5"/>
      <c r="B24" s="7" t="s">
        <v>170</v>
      </c>
      <c r="C24" s="8" t="s">
        <v>4</v>
      </c>
      <c r="D24" s="77">
        <v>10</v>
      </c>
      <c r="E24" s="6">
        <f>SUM(D24*C1)</f>
        <v>96500</v>
      </c>
    </row>
    <row r="25" spans="1:5" ht="12.75">
      <c r="A25" s="5"/>
      <c r="B25" s="7" t="s">
        <v>171</v>
      </c>
      <c r="C25" s="8" t="s">
        <v>4</v>
      </c>
      <c r="D25" s="77">
        <v>12</v>
      </c>
      <c r="E25" s="6">
        <f>SUM(D25*C1)</f>
        <v>115800</v>
      </c>
    </row>
    <row r="26" spans="1:5" ht="12.75">
      <c r="A26" s="5"/>
      <c r="B26" s="7" t="s">
        <v>78</v>
      </c>
      <c r="C26" s="8" t="s">
        <v>4</v>
      </c>
      <c r="D26" s="86">
        <v>4</v>
      </c>
      <c r="E26" s="6">
        <f>SUM(D26*C1)</f>
        <v>38600</v>
      </c>
    </row>
    <row r="27" spans="1:5" ht="12.75">
      <c r="A27" s="84"/>
      <c r="B27" s="84"/>
      <c r="C27" s="84"/>
      <c r="D27" s="84"/>
      <c r="E27" s="84"/>
    </row>
    <row r="28" spans="1:5" ht="12.75">
      <c r="A28" s="128" t="s">
        <v>172</v>
      </c>
      <c r="B28" s="129"/>
      <c r="C28" s="129"/>
      <c r="D28" s="129"/>
      <c r="E28" s="130"/>
    </row>
    <row r="29" spans="1:5" ht="12.75">
      <c r="A29" s="11"/>
      <c r="B29" s="12" t="s">
        <v>173</v>
      </c>
      <c r="C29" s="13" t="s">
        <v>17</v>
      </c>
      <c r="D29" s="81">
        <v>2</v>
      </c>
      <c r="E29" s="14">
        <f>SUM(D29*C1)</f>
        <v>19300</v>
      </c>
    </row>
    <row r="30" spans="1:5" ht="12.75">
      <c r="A30" s="5"/>
      <c r="B30" s="7" t="s">
        <v>110</v>
      </c>
      <c r="C30" s="8" t="s">
        <v>48</v>
      </c>
      <c r="D30" s="77">
        <v>6</v>
      </c>
      <c r="E30" s="6">
        <f>SUM(D30*C1)</f>
        <v>57900</v>
      </c>
    </row>
    <row r="31" spans="1:5" ht="25.5">
      <c r="A31" s="5"/>
      <c r="B31" s="7" t="s">
        <v>77</v>
      </c>
      <c r="C31" s="8" t="s">
        <v>48</v>
      </c>
      <c r="D31" s="77">
        <v>2</v>
      </c>
      <c r="E31" s="6">
        <f>SUM(D31*C1)</f>
        <v>19300</v>
      </c>
    </row>
    <row r="32" spans="1:5" ht="12.75">
      <c r="A32" s="85"/>
      <c r="B32" s="85"/>
      <c r="C32" s="85"/>
      <c r="D32" s="85"/>
      <c r="E32" s="85"/>
    </row>
    <row r="33" ht="12.75">
      <c r="B33"/>
    </row>
    <row r="34" ht="12.75">
      <c r="B34"/>
    </row>
    <row r="35" ht="12.75">
      <c r="B35"/>
    </row>
    <row r="36" ht="12.75">
      <c r="B36"/>
    </row>
    <row r="37" ht="12.75">
      <c r="B37"/>
    </row>
    <row r="38" ht="12.75">
      <c r="B38"/>
    </row>
    <row r="39" ht="12.75">
      <c r="B39"/>
    </row>
    <row r="40" ht="12.75">
      <c r="B40"/>
    </row>
    <row r="41" ht="12.75">
      <c r="B41"/>
    </row>
    <row r="42" ht="12.75">
      <c r="B42"/>
    </row>
    <row r="43" ht="12.75">
      <c r="B43"/>
    </row>
    <row r="44" ht="12.75">
      <c r="B44"/>
    </row>
    <row r="45" ht="12.75">
      <c r="B45"/>
    </row>
    <row r="46" ht="12.75">
      <c r="B46"/>
    </row>
    <row r="47" spans="1:4" ht="12.75">
      <c r="A47" s="2"/>
      <c r="B47" s="3"/>
      <c r="C47" s="2"/>
      <c r="D47" s="2"/>
    </row>
    <row r="48" spans="1:4" ht="12.75">
      <c r="A48" s="2"/>
      <c r="B48" s="3"/>
      <c r="C48" s="2"/>
      <c r="D48" s="2"/>
    </row>
    <row r="72" ht="30" customHeight="1"/>
    <row r="92" ht="15.75" customHeight="1"/>
    <row r="93" ht="17.25" customHeight="1"/>
    <row r="100" ht="45.75" customHeight="1"/>
    <row r="118" ht="32.25" customHeight="1"/>
    <row r="135" ht="29.25" customHeight="1"/>
    <row r="138" ht="30.75" customHeight="1"/>
    <row r="146" ht="15.75" customHeight="1"/>
    <row r="148" ht="15.75" customHeight="1"/>
    <row r="155" ht="30" customHeight="1"/>
    <row r="158" ht="13.5" customHeight="1"/>
    <row r="177" ht="30" customHeight="1"/>
    <row r="250" ht="31.5" customHeight="1"/>
    <row r="255" ht="34.5" customHeight="1"/>
    <row r="262" ht="17.25" customHeight="1"/>
  </sheetData>
  <mergeCells count="6">
    <mergeCell ref="A28:E28"/>
    <mergeCell ref="A3:E3"/>
    <mergeCell ref="A1:B1"/>
    <mergeCell ref="D1:E1"/>
    <mergeCell ref="A4:E4"/>
    <mergeCell ref="A15:E15"/>
  </mergeCell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9"/>
  </sheetPr>
  <dimension ref="A1:E30"/>
  <sheetViews>
    <sheetView workbookViewId="0" topLeftCell="A1">
      <selection activeCell="A3" sqref="A3:E3"/>
    </sheetView>
  </sheetViews>
  <sheetFormatPr defaultColWidth="9.140625" defaultRowHeight="12.75"/>
  <cols>
    <col min="1" max="1" width="4.00390625" style="0" bestFit="1" customWidth="1"/>
    <col min="2" max="2" width="70.7109375" style="20" customWidth="1"/>
    <col min="3" max="3" width="5.421875" style="0" bestFit="1" customWidth="1"/>
    <col min="4" max="4" width="6.421875" style="0" bestFit="1" customWidth="1"/>
    <col min="5" max="5" width="9.8515625" style="27" bestFit="1" customWidth="1"/>
    <col min="6" max="6" width="9.140625" style="28" customWidth="1"/>
  </cols>
  <sheetData>
    <row r="1" spans="1:5" ht="12.75">
      <c r="A1" s="107" t="str">
        <f>T(стены!A1)</f>
        <v>1 ед. =  по курсу Нац.банка на день оплаты: </v>
      </c>
      <c r="B1" s="107"/>
      <c r="C1" s="71">
        <f>MAX(стены!C1)</f>
        <v>9650</v>
      </c>
      <c r="D1" s="120" t="str">
        <f>T(стены!D1)</f>
        <v>22 января 2013</v>
      </c>
      <c r="E1" s="120"/>
    </row>
    <row r="2" spans="1:5" ht="25.5">
      <c r="A2" s="21" t="s">
        <v>0</v>
      </c>
      <c r="B2" s="21" t="s">
        <v>1</v>
      </c>
      <c r="C2" s="21" t="s">
        <v>2</v>
      </c>
      <c r="D2" s="21" t="s">
        <v>205</v>
      </c>
      <c r="E2" s="24" t="s">
        <v>122</v>
      </c>
    </row>
    <row r="3" spans="1:5" ht="27" customHeight="1">
      <c r="A3" s="138" t="s">
        <v>118</v>
      </c>
      <c r="B3" s="139"/>
      <c r="C3" s="139"/>
      <c r="D3" s="139"/>
      <c r="E3" s="140"/>
    </row>
    <row r="4" spans="1:5" ht="12.75">
      <c r="A4" s="11">
        <v>1</v>
      </c>
      <c r="B4" s="12" t="s">
        <v>79</v>
      </c>
      <c r="C4" s="13" t="s">
        <v>48</v>
      </c>
      <c r="D4" s="13">
        <v>5</v>
      </c>
      <c r="E4" s="25">
        <f>SUM(D4*C1)</f>
        <v>48250</v>
      </c>
    </row>
    <row r="5" spans="1:5" ht="12.75">
      <c r="A5" s="5">
        <f aca="true" t="shared" si="0" ref="A5:A15">SUM(A4+1)</f>
        <v>2</v>
      </c>
      <c r="B5" s="7" t="s">
        <v>180</v>
      </c>
      <c r="C5" s="8" t="s">
        <v>48</v>
      </c>
      <c r="D5" s="8">
        <v>30</v>
      </c>
      <c r="E5" s="26">
        <f>SUM(D5*C1)</f>
        <v>289500</v>
      </c>
    </row>
    <row r="6" spans="1:5" ht="12.75">
      <c r="A6" s="5">
        <f t="shared" si="0"/>
        <v>3</v>
      </c>
      <c r="B6" s="7" t="s">
        <v>181</v>
      </c>
      <c r="C6" s="8" t="s">
        <v>48</v>
      </c>
      <c r="D6" s="8">
        <v>40</v>
      </c>
      <c r="E6" s="26">
        <f>SUM(D6*C1)</f>
        <v>386000</v>
      </c>
    </row>
    <row r="7" spans="1:5" ht="12.75">
      <c r="A7" s="5">
        <f t="shared" si="0"/>
        <v>4</v>
      </c>
      <c r="B7" s="7" t="s">
        <v>80</v>
      </c>
      <c r="C7" s="8" t="s">
        <v>48</v>
      </c>
      <c r="D7" s="8">
        <v>7</v>
      </c>
      <c r="E7" s="26">
        <f>SUM(D7*C1)</f>
        <v>67550</v>
      </c>
    </row>
    <row r="8" spans="1:5" ht="25.5">
      <c r="A8" s="5">
        <f t="shared" si="0"/>
        <v>5</v>
      </c>
      <c r="B8" s="7" t="s">
        <v>178</v>
      </c>
      <c r="C8" s="8" t="s">
        <v>179</v>
      </c>
      <c r="D8" s="8">
        <v>10</v>
      </c>
      <c r="E8" s="26">
        <f>SUM(D8*C1)</f>
        <v>96500</v>
      </c>
    </row>
    <row r="9" spans="1:5" ht="12.75">
      <c r="A9" s="5">
        <f>SUM(A8+1)</f>
        <v>6</v>
      </c>
      <c r="B9" s="7" t="s">
        <v>81</v>
      </c>
      <c r="C9" s="8" t="s">
        <v>48</v>
      </c>
      <c r="D9" s="8">
        <v>5</v>
      </c>
      <c r="E9" s="26">
        <f>SUM(D9*C1)</f>
        <v>48250</v>
      </c>
    </row>
    <row r="10" spans="1:5" ht="12.75">
      <c r="A10" s="5">
        <f t="shared" si="0"/>
        <v>7</v>
      </c>
      <c r="B10" s="7" t="s">
        <v>82</v>
      </c>
      <c r="C10" s="8" t="s">
        <v>38</v>
      </c>
      <c r="D10" s="8">
        <v>3</v>
      </c>
      <c r="E10" s="26">
        <f>SUM(D10*C1)</f>
        <v>28950</v>
      </c>
    </row>
    <row r="11" spans="1:5" ht="12.75">
      <c r="A11" s="5">
        <f t="shared" si="0"/>
        <v>8</v>
      </c>
      <c r="B11" s="7" t="s">
        <v>83</v>
      </c>
      <c r="C11" s="8" t="s">
        <v>17</v>
      </c>
      <c r="D11" s="8">
        <v>3</v>
      </c>
      <c r="E11" s="26">
        <f>SUM(D11*C1)</f>
        <v>28950</v>
      </c>
    </row>
    <row r="12" spans="1:5" ht="12.75">
      <c r="A12" s="5">
        <f t="shared" si="0"/>
        <v>9</v>
      </c>
      <c r="B12" s="7" t="s">
        <v>84</v>
      </c>
      <c r="C12" s="8" t="s">
        <v>17</v>
      </c>
      <c r="D12" s="8">
        <v>1</v>
      </c>
      <c r="E12" s="26">
        <f>SUM(D12*C1)</f>
        <v>9650</v>
      </c>
    </row>
    <row r="13" spans="1:5" ht="12.75">
      <c r="A13" s="5">
        <f>SUM(A12+1)</f>
        <v>10</v>
      </c>
      <c r="B13" s="7" t="s">
        <v>85</v>
      </c>
      <c r="C13" s="8" t="s">
        <v>17</v>
      </c>
      <c r="D13" s="8">
        <v>4</v>
      </c>
      <c r="E13" s="26">
        <f>SUM(D13*C1)</f>
        <v>38600</v>
      </c>
    </row>
    <row r="14" spans="1:5" ht="12.75">
      <c r="A14" s="5">
        <f>SUM(A13+1)</f>
        <v>11</v>
      </c>
      <c r="B14" s="7" t="s">
        <v>86</v>
      </c>
      <c r="C14" s="8" t="s">
        <v>48</v>
      </c>
      <c r="D14" s="8">
        <v>80</v>
      </c>
      <c r="E14" s="26">
        <f>SUM(D14*C1)</f>
        <v>772000</v>
      </c>
    </row>
    <row r="15" spans="1:5" ht="12.75">
      <c r="A15" s="5">
        <f t="shared" si="0"/>
        <v>12</v>
      </c>
      <c r="B15" s="7" t="s">
        <v>87</v>
      </c>
      <c r="C15" s="8" t="s">
        <v>48</v>
      </c>
      <c r="D15" s="8">
        <v>3</v>
      </c>
      <c r="E15" s="26">
        <f>SUM(D15*C1)</f>
        <v>28950</v>
      </c>
    </row>
    <row r="16" spans="1:5" ht="12.75">
      <c r="A16" s="9"/>
      <c r="B16" s="10"/>
      <c r="C16" s="9"/>
      <c r="D16" s="9"/>
      <c r="E16" s="26"/>
    </row>
    <row r="17" spans="1:5" ht="27" customHeight="1">
      <c r="A17" s="141" t="s">
        <v>119</v>
      </c>
      <c r="B17" s="142"/>
      <c r="C17" s="142"/>
      <c r="D17" s="142"/>
      <c r="E17" s="143"/>
    </row>
    <row r="18" spans="1:5" ht="15.75" customHeight="1">
      <c r="A18" s="11">
        <v>1</v>
      </c>
      <c r="B18" s="12" t="s">
        <v>131</v>
      </c>
      <c r="C18" s="13" t="s">
        <v>88</v>
      </c>
      <c r="D18" s="13">
        <v>5</v>
      </c>
      <c r="E18" s="25">
        <f>SUM(D18*C1)</f>
        <v>48250</v>
      </c>
    </row>
    <row r="19" spans="1:5" ht="12.75">
      <c r="A19" s="5">
        <f aca="true" t="shared" si="1" ref="A19:A25">SUM(A18+1)</f>
        <v>2</v>
      </c>
      <c r="B19" s="7" t="s">
        <v>130</v>
      </c>
      <c r="C19" s="8" t="s">
        <v>88</v>
      </c>
      <c r="D19" s="8">
        <v>20</v>
      </c>
      <c r="E19" s="26">
        <f>SUM(D19*C1)</f>
        <v>193000</v>
      </c>
    </row>
    <row r="20" spans="1:5" ht="12.75">
      <c r="A20" s="5">
        <f t="shared" si="1"/>
        <v>3</v>
      </c>
      <c r="B20" s="7" t="s">
        <v>95</v>
      </c>
      <c r="C20" s="8" t="s">
        <v>17</v>
      </c>
      <c r="D20" s="8">
        <v>10</v>
      </c>
      <c r="E20" s="26">
        <f>SUM(D20*C1)</f>
        <v>96500</v>
      </c>
    </row>
    <row r="21" spans="1:5" ht="12.75">
      <c r="A21" s="5">
        <f t="shared" si="1"/>
        <v>4</v>
      </c>
      <c r="B21" s="7" t="s">
        <v>96</v>
      </c>
      <c r="C21" s="8" t="s">
        <v>17</v>
      </c>
      <c r="D21" s="8">
        <v>2</v>
      </c>
      <c r="E21" s="26">
        <f>SUM(D21*C1)</f>
        <v>19300</v>
      </c>
    </row>
    <row r="22" spans="1:5" ht="12.75">
      <c r="A22" s="5">
        <f t="shared" si="1"/>
        <v>5</v>
      </c>
      <c r="B22" s="7" t="s">
        <v>97</v>
      </c>
      <c r="C22" s="8" t="s">
        <v>17</v>
      </c>
      <c r="D22" s="8">
        <v>4</v>
      </c>
      <c r="E22" s="26">
        <f>SUM(D22*C1)</f>
        <v>38600</v>
      </c>
    </row>
    <row r="23" spans="1:5" ht="12.75">
      <c r="A23" s="5">
        <f t="shared" si="1"/>
        <v>6</v>
      </c>
      <c r="B23" s="7" t="s">
        <v>98</v>
      </c>
      <c r="C23" s="8" t="s">
        <v>17</v>
      </c>
      <c r="D23" s="8">
        <v>3</v>
      </c>
      <c r="E23" s="26">
        <f>SUM(D23*C1)</f>
        <v>28950</v>
      </c>
    </row>
    <row r="24" spans="1:5" ht="12.75">
      <c r="A24" s="5">
        <f t="shared" si="1"/>
        <v>7</v>
      </c>
      <c r="B24" s="7" t="s">
        <v>94</v>
      </c>
      <c r="C24" s="8" t="s">
        <v>88</v>
      </c>
      <c r="D24" s="8">
        <v>5</v>
      </c>
      <c r="E24" s="26">
        <f>SUM(D15*C1)</f>
        <v>28950</v>
      </c>
    </row>
    <row r="25" spans="1:5" ht="12.75">
      <c r="A25" s="134">
        <f t="shared" si="1"/>
        <v>8</v>
      </c>
      <c r="B25" s="7" t="s">
        <v>89</v>
      </c>
      <c r="C25" s="123"/>
      <c r="D25" s="137"/>
      <c r="E25" s="124"/>
    </row>
    <row r="26" spans="1:5" ht="12.75">
      <c r="A26" s="135"/>
      <c r="B26" s="7" t="s">
        <v>90</v>
      </c>
      <c r="C26" s="8" t="s">
        <v>88</v>
      </c>
      <c r="D26" s="8">
        <v>4</v>
      </c>
      <c r="E26" s="26">
        <f>SUM(D26*C1)</f>
        <v>38600</v>
      </c>
    </row>
    <row r="27" spans="1:5" ht="12.75">
      <c r="A27" s="135"/>
      <c r="B27" s="7" t="s">
        <v>91</v>
      </c>
      <c r="C27" s="8" t="s">
        <v>88</v>
      </c>
      <c r="D27" s="8">
        <v>4</v>
      </c>
      <c r="E27" s="26">
        <f>SUM(D27*C1)</f>
        <v>38600</v>
      </c>
    </row>
    <row r="28" spans="1:5" ht="12.75">
      <c r="A28" s="135"/>
      <c r="B28" s="7" t="s">
        <v>92</v>
      </c>
      <c r="C28" s="8" t="s">
        <v>17</v>
      </c>
      <c r="D28" s="8">
        <v>6</v>
      </c>
      <c r="E28" s="26">
        <f>SUM(D28*C1)</f>
        <v>57900</v>
      </c>
    </row>
    <row r="29" spans="1:5" ht="12.75">
      <c r="A29" s="135"/>
      <c r="B29" s="7" t="s">
        <v>132</v>
      </c>
      <c r="C29" s="8" t="s">
        <v>93</v>
      </c>
      <c r="D29" s="8">
        <v>50</v>
      </c>
      <c r="E29" s="26">
        <f>SUM(D29*C1)</f>
        <v>482500</v>
      </c>
    </row>
    <row r="30" spans="1:5" ht="12.75">
      <c r="A30" s="136"/>
      <c r="B30" s="7" t="s">
        <v>133</v>
      </c>
      <c r="C30" s="8" t="s">
        <v>88</v>
      </c>
      <c r="D30" s="8">
        <v>60</v>
      </c>
      <c r="E30" s="26">
        <f>SUM(D30*C1)</f>
        <v>579000</v>
      </c>
    </row>
  </sheetData>
  <mergeCells count="6">
    <mergeCell ref="A1:B1"/>
    <mergeCell ref="A25:A30"/>
    <mergeCell ref="C25:E25"/>
    <mergeCell ref="A3:E3"/>
    <mergeCell ref="A17:E17"/>
    <mergeCell ref="D1:E1"/>
  </mergeCells>
  <printOptions/>
  <pageMargins left="0.75" right="0.75" top="1" bottom="1" header="0.5" footer="0.5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A1:E13"/>
  <sheetViews>
    <sheetView workbookViewId="0" topLeftCell="A1">
      <selection activeCell="B46" sqref="B46"/>
    </sheetView>
  </sheetViews>
  <sheetFormatPr defaultColWidth="9.140625" defaultRowHeight="12.75"/>
  <cols>
    <col min="1" max="1" width="3.28125" style="0" bestFit="1" customWidth="1"/>
    <col min="2" max="2" width="70.7109375" style="20" customWidth="1"/>
    <col min="3" max="3" width="5.8515625" style="20" bestFit="1" customWidth="1"/>
    <col min="4" max="4" width="6.28125" style="47" bestFit="1" customWidth="1"/>
    <col min="5" max="5" width="9.7109375" style="91" bestFit="1" customWidth="1"/>
    <col min="6" max="6" width="9.140625" style="28" customWidth="1"/>
  </cols>
  <sheetData>
    <row r="1" spans="1:5" ht="12.75">
      <c r="A1" s="107" t="str">
        <f>T(стены!A1)</f>
        <v>1 ед. =  по курсу Нац.банка на день оплаты: </v>
      </c>
      <c r="B1" s="107"/>
      <c r="C1" s="71">
        <f>MAX(стены!C1)</f>
        <v>9650</v>
      </c>
      <c r="D1" s="120" t="str">
        <f>T(стены!D1)</f>
        <v>22 января 2013</v>
      </c>
      <c r="E1" s="120"/>
    </row>
    <row r="2" spans="1:5" ht="25.5">
      <c r="A2" s="21" t="s">
        <v>0</v>
      </c>
      <c r="B2" s="21" t="s">
        <v>1</v>
      </c>
      <c r="C2" s="21" t="s">
        <v>2</v>
      </c>
      <c r="D2" s="21" t="s">
        <v>205</v>
      </c>
      <c r="E2" s="24" t="s">
        <v>122</v>
      </c>
    </row>
    <row r="3" spans="1:5" ht="27" customHeight="1">
      <c r="A3" s="146" t="s">
        <v>185</v>
      </c>
      <c r="B3" s="147"/>
      <c r="C3" s="147"/>
      <c r="D3" s="147"/>
      <c r="E3" s="148"/>
    </row>
    <row r="4" spans="1:5" ht="12.75">
      <c r="A4" s="5">
        <v>1</v>
      </c>
      <c r="B4" s="7" t="s">
        <v>191</v>
      </c>
      <c r="C4" s="8" t="s">
        <v>190</v>
      </c>
      <c r="D4" s="144">
        <v>5</v>
      </c>
      <c r="E4" s="145"/>
    </row>
    <row r="5" spans="1:5" ht="12.75">
      <c r="A5" s="5">
        <f>SUM(A4+1)</f>
        <v>2</v>
      </c>
      <c r="B5" s="7" t="s">
        <v>135</v>
      </c>
      <c r="C5" s="8" t="s">
        <v>48</v>
      </c>
      <c r="D5" s="46">
        <v>40</v>
      </c>
      <c r="E5" s="90">
        <f>SUM(D5*C1)</f>
        <v>386000</v>
      </c>
    </row>
    <row r="6" spans="1:5" ht="25.5">
      <c r="A6" s="5">
        <f>SUM(A5+1)</f>
        <v>3</v>
      </c>
      <c r="B6" s="7" t="s">
        <v>136</v>
      </c>
      <c r="C6" s="8" t="s">
        <v>99</v>
      </c>
      <c r="D6" s="46">
        <v>10</v>
      </c>
      <c r="E6" s="90">
        <f>SUM(D6*C1)</f>
        <v>96500</v>
      </c>
    </row>
    <row r="7" spans="1:5" ht="12.75">
      <c r="A7" s="5">
        <f aca="true" t="shared" si="0" ref="A7:A12">SUM(A6+1)</f>
        <v>4</v>
      </c>
      <c r="B7" s="7" t="s">
        <v>100</v>
      </c>
      <c r="C7" s="8"/>
      <c r="D7" s="46">
        <v>50</v>
      </c>
      <c r="E7" s="90">
        <f>SUM(D7*C1)</f>
        <v>482500</v>
      </c>
    </row>
    <row r="8" spans="1:5" ht="12.75">
      <c r="A8" s="5">
        <f t="shared" si="0"/>
        <v>5</v>
      </c>
      <c r="B8" s="7" t="s">
        <v>182</v>
      </c>
      <c r="C8" s="8" t="s">
        <v>183</v>
      </c>
      <c r="D8" s="89">
        <v>10</v>
      </c>
      <c r="E8" s="90">
        <f>SUM(D8*C1)</f>
        <v>96500</v>
      </c>
    </row>
    <row r="9" spans="1:5" ht="12.75">
      <c r="A9" s="5">
        <f t="shared" si="0"/>
        <v>6</v>
      </c>
      <c r="B9" s="7" t="s">
        <v>187</v>
      </c>
      <c r="C9" s="8" t="s">
        <v>188</v>
      </c>
      <c r="D9" s="89">
        <v>7</v>
      </c>
      <c r="E9" s="90">
        <f>SUM(D9*C1)</f>
        <v>67550</v>
      </c>
    </row>
    <row r="10" spans="1:5" ht="12.75">
      <c r="A10" s="5">
        <f>SUM(A9+1)</f>
        <v>7</v>
      </c>
      <c r="B10" s="7" t="s">
        <v>184</v>
      </c>
      <c r="C10" s="8" t="s">
        <v>101</v>
      </c>
      <c r="D10" s="46">
        <v>30</v>
      </c>
      <c r="E10" s="90">
        <f>SUM(D10*C1)</f>
        <v>289500</v>
      </c>
    </row>
    <row r="11" spans="1:5" ht="12.75">
      <c r="A11" s="5">
        <f t="shared" si="0"/>
        <v>8</v>
      </c>
      <c r="B11" s="7" t="s">
        <v>102</v>
      </c>
      <c r="C11" s="8" t="s">
        <v>17</v>
      </c>
      <c r="D11" s="46">
        <v>4</v>
      </c>
      <c r="E11" s="90">
        <f>SUM(D11*C1)</f>
        <v>38600</v>
      </c>
    </row>
    <row r="12" spans="1:5" ht="12.75">
      <c r="A12" s="5">
        <f t="shared" si="0"/>
        <v>9</v>
      </c>
      <c r="B12" s="7" t="s">
        <v>103</v>
      </c>
      <c r="C12" s="8" t="s">
        <v>48</v>
      </c>
      <c r="D12" s="46">
        <v>5</v>
      </c>
      <c r="E12" s="90">
        <f>SUM(D12*C1)</f>
        <v>48250</v>
      </c>
    </row>
    <row r="13" spans="1:4" ht="12.75">
      <c r="A13" s="1"/>
      <c r="B13" s="3"/>
      <c r="C13" s="2"/>
      <c r="D13" s="49"/>
    </row>
  </sheetData>
  <mergeCells count="4">
    <mergeCell ref="A1:B1"/>
    <mergeCell ref="D1:E1"/>
    <mergeCell ref="D4:E4"/>
    <mergeCell ref="A3:E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G26"/>
  <sheetViews>
    <sheetView workbookViewId="0" topLeftCell="A1">
      <selection activeCell="B9" sqref="B9"/>
    </sheetView>
  </sheetViews>
  <sheetFormatPr defaultColWidth="9.140625" defaultRowHeight="12.75"/>
  <cols>
    <col min="1" max="1" width="3.140625" style="0" bestFit="1" customWidth="1"/>
    <col min="2" max="2" width="70.7109375" style="0" customWidth="1"/>
    <col min="3" max="3" width="5.28125" style="0" bestFit="1" customWidth="1"/>
    <col min="4" max="4" width="6.28125" style="0" bestFit="1" customWidth="1"/>
    <col min="5" max="5" width="8.8515625" style="57" bestFit="1" customWidth="1"/>
    <col min="6" max="6" width="9.140625" style="28" customWidth="1"/>
  </cols>
  <sheetData>
    <row r="1" spans="1:5" ht="12.75">
      <c r="A1" s="107" t="str">
        <f>T(стены!A1)</f>
        <v>1 ед. =  по курсу Нац.банка на день оплаты: </v>
      </c>
      <c r="B1" s="107"/>
      <c r="C1" s="71">
        <f>MAX(стены!C1)</f>
        <v>9650</v>
      </c>
      <c r="D1" s="120" t="str">
        <f>T(стены!D1)</f>
        <v>22 января 2013</v>
      </c>
      <c r="E1" s="120"/>
    </row>
    <row r="2" spans="1:5" ht="25.5">
      <c r="A2" s="21" t="s">
        <v>0</v>
      </c>
      <c r="B2" s="21" t="s">
        <v>1</v>
      </c>
      <c r="C2" s="21" t="s">
        <v>2</v>
      </c>
      <c r="D2" s="21" t="s">
        <v>205</v>
      </c>
      <c r="E2" s="23" t="s">
        <v>122</v>
      </c>
    </row>
    <row r="3" spans="1:5" ht="18.75">
      <c r="A3" s="149" t="s">
        <v>186</v>
      </c>
      <c r="B3" s="150"/>
      <c r="C3" s="150"/>
      <c r="D3" s="150"/>
      <c r="E3" s="151"/>
    </row>
    <row r="4" spans="1:5" ht="25.5">
      <c r="A4" s="58">
        <v>1</v>
      </c>
      <c r="B4" s="88" t="s">
        <v>177</v>
      </c>
      <c r="C4" s="58" t="s">
        <v>137</v>
      </c>
      <c r="D4" s="58">
        <v>5.95</v>
      </c>
      <c r="E4" s="59">
        <f>SUM(D4*C1)</f>
        <v>57417.5</v>
      </c>
    </row>
    <row r="24" spans="5:7" ht="12.75">
      <c r="E24" s="74"/>
      <c r="F24" s="75"/>
      <c r="G24" s="76"/>
    </row>
    <row r="25" spans="5:7" ht="12.75">
      <c r="E25" s="74"/>
      <c r="F25" s="75"/>
      <c r="G25" s="76"/>
    </row>
    <row r="26" spans="5:7" ht="12.75">
      <c r="E26" s="74"/>
      <c r="F26" s="75"/>
      <c r="G26" s="76"/>
    </row>
  </sheetData>
  <mergeCells count="3">
    <mergeCell ref="A1:B1"/>
    <mergeCell ref="D1:E1"/>
    <mergeCell ref="A3:E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РЕМОНТНО ОТДЕЛОЧНЫЕ РАБОТЫ</dc:title>
  <dc:subject/>
  <dc:creator/>
  <cp:keywords/>
  <dc:description/>
  <cp:lastModifiedBy>www.PHILka.RU</cp:lastModifiedBy>
  <cp:lastPrinted>2011-06-15T06:11:17Z</cp:lastPrinted>
  <dcterms:created xsi:type="dcterms:W3CDTF">1996-10-08T23:32:33Z</dcterms:created>
  <dcterms:modified xsi:type="dcterms:W3CDTF">2014-01-22T15:03:10Z</dcterms:modified>
  <cp:category/>
  <cp:version/>
  <cp:contentType/>
  <cp:contentStatus/>
</cp:coreProperties>
</file>